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D:\$Lina.Davila\Escritorio\PROCESOS DE SELECCIÓN 2019\LICITACION PUBLICA NO. 19001314 H4 DE 2019\"/>
    </mc:Choice>
  </mc:AlternateContent>
  <bookViews>
    <workbookView xWindow="0" yWindow="0" windowWidth="28800" windowHeight="11835" activeTab="3"/>
  </bookViews>
  <sheets>
    <sheet name="Exp.RUP con" sheetId="8" r:id="rId1"/>
    <sheet name="Exp.RUP sin" sheetId="4" r:id="rId2"/>
    <sheet name="Cap Tec" sheetId="6" r:id="rId3"/>
    <sheet name="Cont en Ejec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FC1">[1]INV!$A$25:$D$28</definedName>
    <definedName name="_AFC3">[1]INV!$F$25:$I$28</definedName>
    <definedName name="_AFC5">[1]INV!$K$25:$N$28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SBC1">[1]INV!$A$12:$D$15</definedName>
    <definedName name="_SBC3">[1]INV!$F$12:$I$15</definedName>
    <definedName name="_SBC5">[1]INV!$K$12:$N$15</definedName>
    <definedName name="_VM10">#REF!</definedName>
    <definedName name="_VM11">#REF!</definedName>
    <definedName name="_VM7">#REF!</definedName>
    <definedName name="_VM8">#REF!</definedName>
    <definedName name="_VM9">#REF!</definedName>
    <definedName name="A">#REF!</definedName>
    <definedName name="A_IMPRESIÓN_IM">#REF!</definedName>
    <definedName name="AAC">[1]AASHTO!$A$14:$F$17</definedName>
    <definedName name="ABG">[1]AASHTO!$A$2:$F$5</definedName>
    <definedName name="AD">#REF!</definedName>
    <definedName name="AIU">#REF!</definedName>
    <definedName name="anscount" hidden="1">1</definedName>
    <definedName name="Aº">[2]INSUMOS!#REF!</definedName>
    <definedName name="_xlnm.Extract">#REF!</definedName>
    <definedName name="_xlnm.Print_Area" localSheetId="2">'Cap Tec'!$A$1:$G$34</definedName>
    <definedName name="_xlnm.Print_Area" localSheetId="3">'Cont en Ejec'!$A$1:$K$35</definedName>
    <definedName name="_xlnm.Print_Area" localSheetId="1">'Exp.RUP sin'!$A$1:$G$36</definedName>
    <definedName name="ASB">[1]AASHTO!$A$8:$F$11</definedName>
    <definedName name="bASE">#REF!</definedName>
    <definedName name="Base_datos_IM">#REF!</definedName>
    <definedName name="BASE_DE_DATOS">#REF!</definedName>
    <definedName name="_xlnm.Database">#REF!</definedName>
    <definedName name="bimestre">'[3]ESTADO RED'!$E$8</definedName>
    <definedName name="CALCULO">#REF!</definedName>
    <definedName name="causa">#REF!</definedName>
    <definedName name="CD">#REF!</definedName>
    <definedName name="clase">#REF!</definedName>
    <definedName name="COPIA1">#REF!</definedName>
    <definedName name="COPIA2">#REF!</definedName>
    <definedName name="CRIT1">#REF!</definedName>
    <definedName name="CuadrillaNo.1">'[4]RH&amp;H'!$D$24</definedName>
    <definedName name="CuadrillaNo.2">'[4]RH&amp;H'!$D$29</definedName>
    <definedName name="CuadrillaNo.4">'[4]RH&amp;H'!$D$39</definedName>
    <definedName name="CuadrillaNo.5">'[4]RH&amp;H'!$D$44</definedName>
    <definedName name="CuadrillaNo.9">'[4]RH&amp;H'!$D$64</definedName>
    <definedName name="E">#REF!</definedName>
    <definedName name="Estudio">#REF!</definedName>
    <definedName name="Extracción_IM">#REF!</definedName>
    <definedName name="ICCP">#REF!</definedName>
    <definedName name="impresion">#REF!</definedName>
    <definedName name="inf">#REF!</definedName>
    <definedName name="IPC">#REF!</definedName>
    <definedName name="ITEM">[5]BASE!$C$4:$H$268</definedName>
    <definedName name="ITEM1">#REF!</definedName>
    <definedName name="ITEM2">#REF!</definedName>
    <definedName name="ITEM3">#REF!</definedName>
    <definedName name="IVA">#REF!</definedName>
    <definedName name="J">#REF!</definedName>
    <definedName name="JJ">[6]INSUMOS!#REF!</definedName>
    <definedName name="kjk">#REF!</definedName>
    <definedName name="lote">#REF!</definedName>
    <definedName name="Maquinaria">[7]Insum!$A$76:$E$99</definedName>
    <definedName name="PEDRO">#REF!</definedName>
    <definedName name="PRECIO">[5]PRECIOS!$A$5:$M$161</definedName>
    <definedName name="presup">#REF!</definedName>
    <definedName name="Print_Area_MI">#REF!</definedName>
    <definedName name="Print_Titles_MI">#REF!</definedName>
    <definedName name="Q">#REF!</definedName>
    <definedName name="REAJUSTE">#REF!</definedName>
    <definedName name="REAJUSTES">#REF!</definedName>
    <definedName name="regional">[3]CARRETERAS!$A$2</definedName>
    <definedName name="residente">'[3]GENERALIDADES '!$E$9</definedName>
    <definedName name="SALID1">#REF!</definedName>
    <definedName name="T">#REF!</definedName>
    <definedName name="TASA">#REF!</definedName>
    <definedName name="Terreno">#REF!</definedName>
    <definedName name="tipov">#REF!</definedName>
    <definedName name="TIR">#REF!</definedName>
    <definedName name="titu">#REF!</definedName>
    <definedName name="titu2">#REF!</definedName>
    <definedName name="VEI">#REF!</definedName>
    <definedName name="ventas">#REF!</definedName>
    <definedName name="VRTTLPPTO">#REF!</definedName>
    <definedName name="W">#REF!</definedName>
    <definedName name="xxxxxxx">#REF!</definedName>
    <definedName name="Y">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8" l="1"/>
  <c r="E12" i="8"/>
  <c r="E13" i="8"/>
  <c r="E14" i="8"/>
  <c r="F13" i="8"/>
  <c r="F12" i="8"/>
  <c r="J13" i="5"/>
  <c r="K13" i="5"/>
  <c r="K23" i="5"/>
  <c r="H13" i="5"/>
  <c r="I13" i="5"/>
  <c r="J22" i="5"/>
  <c r="H22" i="5"/>
  <c r="I22" i="5"/>
  <c r="J21" i="5"/>
  <c r="H21" i="5"/>
  <c r="I21" i="5"/>
  <c r="J20" i="5"/>
  <c r="H20" i="5"/>
  <c r="I20" i="5"/>
  <c r="J19" i="5"/>
  <c r="H19" i="5"/>
  <c r="I19" i="5"/>
  <c r="J18" i="5"/>
  <c r="H18" i="5"/>
  <c r="I18" i="5"/>
  <c r="J17" i="5"/>
  <c r="H17" i="5"/>
  <c r="I17" i="5"/>
  <c r="J16" i="5"/>
  <c r="H16" i="5"/>
  <c r="I16" i="5"/>
  <c r="J15" i="5"/>
  <c r="H15" i="5"/>
  <c r="I15" i="5"/>
  <c r="J14" i="5"/>
  <c r="H14" i="5"/>
  <c r="I14" i="5"/>
  <c r="F12" i="4"/>
  <c r="F22" i="4"/>
  <c r="F13" i="4"/>
  <c r="F14" i="4"/>
  <c r="F15" i="4"/>
  <c r="F16" i="4"/>
  <c r="F17" i="4"/>
  <c r="F18" i="4"/>
  <c r="F19" i="4"/>
  <c r="F20" i="4"/>
  <c r="F21" i="4"/>
  <c r="K18" i="5"/>
  <c r="K22" i="5"/>
  <c r="K15" i="5"/>
  <c r="K19" i="5"/>
  <c r="K16" i="5"/>
  <c r="K20" i="5"/>
  <c r="K14" i="5"/>
  <c r="K17" i="5"/>
  <c r="K21" i="5"/>
  <c r="E15" i="8"/>
  <c r="F14" i="8"/>
  <c r="E16" i="8"/>
  <c r="F15" i="8"/>
  <c r="E17" i="8"/>
  <c r="F16" i="8"/>
  <c r="E18" i="8"/>
  <c r="F17" i="8"/>
  <c r="E20" i="8"/>
  <c r="F20" i="8"/>
  <c r="E19" i="8"/>
  <c r="F19" i="8"/>
  <c r="F18" i="8"/>
  <c r="F21" i="8"/>
</calcChain>
</file>

<file path=xl/sharedStrings.xml><?xml version="1.0" encoding="utf-8"?>
<sst xmlns="http://schemas.openxmlformats.org/spreadsheetml/2006/main" count="99" uniqueCount="67">
  <si>
    <t>(A)</t>
  </si>
  <si>
    <t>(B)</t>
  </si>
  <si>
    <t xml:space="preserve">Nombre: </t>
  </si>
  <si>
    <t xml:space="preserve">Cargo: </t>
  </si>
  <si>
    <t xml:space="preserve">Documento de Identidad: </t>
  </si>
  <si>
    <t>TOTAL</t>
  </si>
  <si>
    <t>(C)</t>
  </si>
  <si>
    <t xml:space="preserve">Nombre Proponente o Integrante: </t>
  </si>
  <si>
    <t>Los Representantes Legales de los integrantes del Oferente Plural deben suscribir cada uno el presente documento.</t>
  </si>
  <si>
    <t>(Diligenciar únicamente las columnas sombreadas)</t>
  </si>
  <si>
    <t>Contrato No.</t>
  </si>
  <si>
    <t xml:space="preserve">Firma Representante Legal del Oferente: </t>
  </si>
  <si>
    <t xml:space="preserve">Firma Contador Pub. y/o Revisor Fiscal: </t>
  </si>
  <si>
    <t xml:space="preserve">           Certificación de Contratos para Acreditación de Experiencia</t>
  </si>
  <si>
    <t>(Proponente o Integrante Extranjero Sin Domicilio o Sin Sucursal en Colombia)</t>
  </si>
  <si>
    <t>Participación  Porcentual del Proponente o Integrante del Contratista Plural</t>
  </si>
  <si>
    <t>Valor en Pesos Colombianos de los Contratos Ejecutados (Valor del Contrato Ponderado por la Participación)</t>
  </si>
  <si>
    <t>(B * C)</t>
  </si>
  <si>
    <t>Señores:</t>
  </si>
  <si>
    <t>UNIDAD ADMINISTRATIVA ESPECIAL AERONAUTICA CIVIL</t>
  </si>
  <si>
    <t>SALDO CONTRATOS EN EJECUCION (SCE)</t>
  </si>
  <si>
    <t>Ciudad:</t>
  </si>
  <si>
    <r>
      <t xml:space="preserve">Fecha </t>
    </r>
    <r>
      <rPr>
        <sz val="10"/>
        <rFont val="Arial Narrow"/>
        <family val="2"/>
      </rPr>
      <t>(DD/MM/AAAA)</t>
    </r>
    <r>
      <rPr>
        <b/>
        <sz val="10"/>
        <rFont val="Arial Narrow"/>
        <family val="2"/>
      </rPr>
      <t>:</t>
    </r>
  </si>
  <si>
    <t>Con el fin de acreditar la Capacidad Residual para la Contratación de Obras (CR) (Decreto 791 de Abril 14 de 2014, Artìculo 72 de la Ley 1682 de 2013),  a continuación nos permitimos relacionar los contratos en ejecución que afectan mi capacidad, en los siguientes términos:</t>
  </si>
  <si>
    <t>Contrato de Orden No.</t>
  </si>
  <si>
    <t>Plazo del Contrato en Meses               (B)</t>
  </si>
  <si>
    <t>Valor del  Contrato (incluido IVA y adiciones)          (A)</t>
  </si>
  <si>
    <t xml:space="preserve">Si el Contrato està Suspendido colocar Saldo Pendiente por Ejecutar (Nota 4) (G)      </t>
  </si>
  <si>
    <t>Fecha de Inicio o Reinicio del Contrato (dd/mm/aa)     (H)</t>
  </si>
  <si>
    <t>Porcentaje de participación 
(C)</t>
  </si>
  <si>
    <t>Fecha de Cierre de Presentacion de la Oferta Objeto del Presente Proceso de Contrataciòn (dd/mm/aa)</t>
  </si>
  <si>
    <t>Dìas Ejecutados del Contrato</t>
  </si>
  <si>
    <t>Dias por Ejecutar del Contrato a Partir de la Fecha de Presentaciòn de la Oferta Objeto del Proceso de Contrataciòn                (D)</t>
  </si>
  <si>
    <t>Saldo Diario del Contrato en Ejecuciòn                     A/(Bx30 dìas)= (E)</t>
  </si>
  <si>
    <t>Saldo del Contrato en Ejecuciòn                     (E)x(D)x(C)=(F)</t>
  </si>
  <si>
    <t>(Pesos $)</t>
  </si>
  <si>
    <t>(%)</t>
  </si>
  <si>
    <t>SUMATORIA COLUMNA (F)</t>
  </si>
  <si>
    <t>(Se debe diligenciar únicamente las columnas sombreadas)</t>
  </si>
  <si>
    <t>Nota 1: La información aquí presentada, es veraz y se presenta bajo la gravedad de juramento, que se entiende prestada con la suscripción del mismo.</t>
  </si>
  <si>
    <t>Nota 2: El formulario debe ser diligenciado por el proponente o por cada uno de los integrantes del consorcio o unión temporal cuando el proponente sea plural.</t>
  </si>
  <si>
    <t>Nota 3: En la columna (D) si los dìas por ejecutar son mayor a un año, se debe reflejar automaticamente 360 dìas.</t>
  </si>
  <si>
    <t>Nota 4: Si un contrato se encuentra suspendido, el càlculo del Saldo del Contrato en Ejecuciòn (columna F del formato),  debe hacerse asumiendo que lo que falta por ejecutar empezarà a partir de la Fecha de Cierre de la Presentaciòn de la Oferta Objeto del Presente Proceso de Contratación. Para esto el proponente o integrante, debe informar el Saldo que tiene Pendiente por Ejecutar, digitar ese valor en la columna (G) del formato y en la Formula de la columna (E) del formato "Saldo Diario del Contrato en Ejecuciòn", se debe modificar la fòrmula cambiando la letra D (Columna valor del contrato) por la E (Columna si el contrato esta suspendido) y en la columna H del formato (Fecha de inicio o reinicio del contrato)  digitar la Fecha de Cierre de Presentaciòn de la Oferta Objeto del Presente Proceso de Contratacion.</t>
  </si>
  <si>
    <t>Nombre Oferente o Integrante:</t>
  </si>
  <si>
    <t xml:space="preserve"> </t>
  </si>
  <si>
    <t>Nombre Representante Legal:</t>
  </si>
  <si>
    <t>Nombre del Contador Publico o Revisor Fiscal:</t>
  </si>
  <si>
    <t>Firma:</t>
  </si>
  <si>
    <t xml:space="preserve">                                        Certificación de Capacidad Tècnica</t>
  </si>
  <si>
    <t>Nombre del Socio y/o Profesional de la Arquitectura, Ingenieria o Geologìa</t>
  </si>
  <si>
    <t>Profesion</t>
  </si>
  <si>
    <t xml:space="preserve">No. de Matrìcula Profesional </t>
  </si>
  <si>
    <t>Nùmero y Año del Contrato Laboral o de Prestaciòn de Servicios</t>
  </si>
  <si>
    <t>Vigencia del Contrato</t>
  </si>
  <si>
    <t xml:space="preserve">Doc. de Identidad: </t>
  </si>
  <si>
    <t>Certificación de Contratos para Acreditación de Experiencia</t>
  </si>
  <si>
    <t>(Proponente o Integrante Nacional o Extranjero con Sucursal en Colombia)</t>
  </si>
  <si>
    <t>Participación Porcentual del Proponente o Integrante del Oferente Plural</t>
  </si>
  <si>
    <t>Valor de los Contratos Ejecutados (Valor del Contrato Ponderado por la Participación)</t>
  </si>
  <si>
    <t>(A*B*C)</t>
  </si>
  <si>
    <t>Valor Contratos Relacionados con la Actividad de la Construcción – Seg. 72 Clasif. UNSPSC del RUP         (EN SMMLV)</t>
  </si>
  <si>
    <t>Valor Contratos Relacionados con la Actividad de la Construcción en Moneda del País de Origen</t>
  </si>
  <si>
    <t>Valor Contratos Relacionados con la Actividad de la Construcción Convertidos a Moneda Legal Colombiana (Tasa Conversión-Fecha de Apertura del Proceso)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</si>
  <si>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2019.</t>
    </r>
  </si>
  <si>
    <t>xx/xx/2019</t>
  </si>
  <si>
    <t>Valor del SMMLV Vigente 2019 ($828.116)</t>
  </si>
  <si>
    <r>
      <t xml:space="preserve">En constancia de lo anterior firmo este documento a los días </t>
    </r>
    <r>
      <rPr>
        <i/>
        <sz val="12"/>
        <color indexed="8"/>
        <rFont val="Arial Narrow"/>
        <family val="2"/>
      </rPr>
      <t xml:space="preserve">[día] </t>
    </r>
    <r>
      <rPr>
        <sz val="12"/>
        <color indexed="8"/>
        <rFont val="Arial Narrow"/>
        <family val="2"/>
      </rPr>
      <t xml:space="preserve">del mes de </t>
    </r>
    <r>
      <rPr>
        <i/>
        <sz val="12"/>
        <color indexed="8"/>
        <rFont val="Arial Narrow"/>
        <family val="2"/>
      </rPr>
      <t xml:space="preserve">[mes] </t>
    </r>
    <r>
      <rPr>
        <sz val="12"/>
        <color indexed="8"/>
        <rFont val="Arial Narrow"/>
        <family val="2"/>
      </rPr>
      <t>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</si>
</sst>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_);[Red]\(&quot;$&quot;\ #,##0.0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0.0"/>
    <numFmt numFmtId="169" formatCode="_ &quot;$&quot;\ * #,##0.00_ ;_ &quot;$&quot;\ * \-#,##0.00_ ;_ &quot;$&quot;\ * &quot;-&quot;??_ ;_ @_ "/>
    <numFmt numFmtId="170" formatCode="_ * #,##0.00_ ;_ * \-#,##0.00_ ;_ * &quot;-&quot;??_ ;_ @_ "/>
    <numFmt numFmtId="171" formatCode="_(* #,##0_);_(* \(#,##0\);_(* &quot;-&quot;??_);_(@_)"/>
    <numFmt numFmtId="172" formatCode="&quot;$&quot;\ #,##0.00"/>
    <numFmt numFmtId="173" formatCode="[$-C0A]d\-mmm\-yyyy;@"/>
    <numFmt numFmtId="174" formatCode="_ * #,##0_ ;_ * \-#,##0_ ;_ * &quot;-&quot;??_ ;_ @_ "/>
    <numFmt numFmtId="175" formatCode="_-[$$-240A]\ * #,##0.00_ ;_-[$$-240A]\ * \-#,##0.00\ ;_-[$$-240A]\ * &quot;-&quot;??_ ;_-@_ "/>
    <numFmt numFmtId="176" formatCode="0.0%"/>
    <numFmt numFmtId="177" formatCode="&quot;$&quot;\ #,##0"/>
    <numFmt numFmtId="178" formatCode="_-* #,##0\ _€_-;\-* #,##0\ _€_-;_-* &quot;-&quot;??\ _€_-;_-@_-"/>
    <numFmt numFmtId="179" formatCode="[$$-240A]#,##0.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00"/>
      <name val="Arial Narrow"/>
      <family val="2"/>
    </font>
    <font>
      <b/>
      <sz val="8"/>
      <color rgb="FF000000"/>
      <name val="Arial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0"/>
      <name val="Arial Narrow"/>
      <family val="2"/>
    </font>
    <font>
      <sz val="12"/>
      <color indexed="8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4"/>
      <color rgb="FF000000"/>
      <name val="Arial Narrow"/>
      <family val="2"/>
    </font>
    <font>
      <b/>
      <i/>
      <sz val="10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sz val="14"/>
      <name val="Arial Narrow"/>
      <family val="2"/>
    </font>
    <font>
      <sz val="11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sz val="12"/>
      <name val="Arial"/>
      <family val="2"/>
    </font>
    <font>
      <i/>
      <sz val="12"/>
      <color indexed="8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7" fontId="1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" fillId="0" borderId="0"/>
    <xf numFmtId="164" fontId="2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11" fillId="0" borderId="0" applyFont="0" applyFill="0" applyBorder="0" applyAlignment="0" applyProtection="0"/>
    <xf numFmtId="0" fontId="39" fillId="0" borderId="0"/>
    <xf numFmtId="0" fontId="21" fillId="0" borderId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8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7" fontId="3" fillId="0" borderId="11" xfId="1" applyFont="1" applyBorder="1" applyAlignment="1">
      <alignment vertical="center" wrapText="1"/>
    </xf>
    <xf numFmtId="167" fontId="4" fillId="0" borderId="11" xfId="1" applyFont="1" applyBorder="1" applyAlignment="1">
      <alignment vertical="center" wrapText="1"/>
    </xf>
    <xf numFmtId="167" fontId="4" fillId="0" borderId="12" xfId="1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67" fontId="3" fillId="0" borderId="7" xfId="1" applyFont="1" applyBorder="1" applyAlignment="1">
      <alignment vertical="top" wrapText="1"/>
    </xf>
    <xf numFmtId="167" fontId="3" fillId="0" borderId="9" xfId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12" fillId="0" borderId="0" xfId="0" applyFont="1"/>
    <xf numFmtId="167" fontId="4" fillId="0" borderId="0" xfId="1" applyFont="1" applyBorder="1" applyAlignment="1">
      <alignment vertical="center" wrapText="1"/>
    </xf>
    <xf numFmtId="0" fontId="13" fillId="0" borderId="0" xfId="0" applyFont="1"/>
    <xf numFmtId="0" fontId="0" fillId="0" borderId="0" xfId="0" applyAlignment="1">
      <alignment vertical="center"/>
    </xf>
    <xf numFmtId="0" fontId="0" fillId="0" borderId="0" xfId="5" applyFont="1"/>
    <xf numFmtId="0" fontId="23" fillId="0" borderId="0" xfId="6" applyFont="1"/>
    <xf numFmtId="0" fontId="20" fillId="0" borderId="0" xfId="6" applyFont="1" applyAlignment="1">
      <alignment horizontal="center"/>
    </xf>
    <xf numFmtId="0" fontId="23" fillId="0" borderId="0" xfId="5" applyFont="1"/>
    <xf numFmtId="0" fontId="18" fillId="0" borderId="0" xfId="6" applyFont="1"/>
    <xf numFmtId="0" fontId="30" fillId="0" borderId="0" xfId="6" applyFont="1"/>
    <xf numFmtId="14" fontId="23" fillId="0" borderId="0" xfId="6" applyNumberFormat="1" applyFont="1" applyAlignment="1">
      <alignment horizontal="left"/>
    </xf>
    <xf numFmtId="0" fontId="23" fillId="0" borderId="0" xfId="6" applyFont="1" applyBorder="1"/>
    <xf numFmtId="0" fontId="23" fillId="0" borderId="23" xfId="6" applyFont="1" applyBorder="1" applyAlignment="1">
      <alignment horizontal="center" vertical="center"/>
    </xf>
    <xf numFmtId="168" fontId="23" fillId="2" borderId="24" xfId="6" applyNumberFormat="1" applyFont="1" applyFill="1" applyBorder="1" applyAlignment="1">
      <alignment horizontal="center"/>
    </xf>
    <xf numFmtId="170" fontId="23" fillId="2" borderId="3" xfId="8" applyNumberFormat="1" applyFont="1" applyFill="1" applyBorder="1" applyAlignment="1">
      <alignment horizontal="center"/>
    </xf>
    <xf numFmtId="170" fontId="23" fillId="2" borderId="9" xfId="8" applyNumberFormat="1" applyFont="1" applyFill="1" applyBorder="1" applyAlignment="1">
      <alignment horizontal="center"/>
    </xf>
    <xf numFmtId="0" fontId="23" fillId="0" borderId="8" xfId="6" applyFont="1" applyBorder="1" applyAlignment="1">
      <alignment horizontal="center" vertical="center"/>
    </xf>
    <xf numFmtId="0" fontId="18" fillId="0" borderId="12" xfId="5" applyFont="1" applyBorder="1"/>
    <xf numFmtId="0" fontId="22" fillId="0" borderId="0" xfId="6" applyFont="1"/>
    <xf numFmtId="0" fontId="31" fillId="0" borderId="0" xfId="6" applyFont="1" applyAlignment="1">
      <alignment wrapText="1"/>
    </xf>
    <xf numFmtId="0" fontId="23" fillId="0" borderId="0" xfId="6" applyFont="1" applyAlignment="1">
      <alignment wrapText="1"/>
    </xf>
    <xf numFmtId="0" fontId="23" fillId="0" borderId="0" xfId="5" applyFont="1" applyAlignment="1">
      <alignment wrapText="1"/>
    </xf>
    <xf numFmtId="0" fontId="24" fillId="0" borderId="0" xfId="6" applyFont="1" applyBorder="1" applyAlignment="1">
      <alignment wrapText="1"/>
    </xf>
    <xf numFmtId="0" fontId="24" fillId="0" borderId="0" xfId="6" applyFont="1" applyAlignment="1">
      <alignment wrapText="1"/>
    </xf>
    <xf numFmtId="0" fontId="31" fillId="0" borderId="0" xfId="5" applyFont="1" applyAlignment="1">
      <alignment wrapText="1"/>
    </xf>
    <xf numFmtId="0" fontId="27" fillId="0" borderId="0" xfId="6" applyFont="1" applyAlignment="1"/>
    <xf numFmtId="0" fontId="32" fillId="0" borderId="0" xfId="6" applyFont="1" applyAlignment="1"/>
    <xf numFmtId="0" fontId="32" fillId="0" borderId="0" xfId="5" applyFont="1" applyAlignment="1">
      <alignment wrapText="1"/>
    </xf>
    <xf numFmtId="0" fontId="24" fillId="0" borderId="0" xfId="6" applyFont="1" applyBorder="1" applyAlignment="1">
      <alignment horizontal="center" vertical="center" wrapText="1"/>
    </xf>
    <xf numFmtId="0" fontId="32" fillId="0" borderId="0" xfId="6" applyFont="1" applyAlignment="1">
      <alignment horizontal="right" wrapText="1"/>
    </xf>
    <xf numFmtId="0" fontId="27" fillId="0" borderId="0" xfId="6" applyFont="1" applyAlignment="1">
      <alignment horizontal="left" wrapText="1"/>
    </xf>
    <xf numFmtId="0" fontId="23" fillId="0" borderId="0" xfId="5" applyFont="1" applyBorder="1" applyAlignment="1">
      <alignment wrapText="1"/>
    </xf>
    <xf numFmtId="0" fontId="0" fillId="2" borderId="0" xfId="0" applyFill="1" applyBorder="1"/>
    <xf numFmtId="0" fontId="21" fillId="2" borderId="0" xfId="5" applyFont="1" applyFill="1" applyBorder="1"/>
    <xf numFmtId="0" fontId="23" fillId="2" borderId="0" xfId="0" applyFont="1" applyFill="1" applyBorder="1"/>
    <xf numFmtId="0" fontId="23" fillId="2" borderId="0" xfId="5" applyFont="1" applyFill="1" applyBorder="1"/>
    <xf numFmtId="0" fontId="18" fillId="2" borderId="0" xfId="6" applyFont="1" applyFill="1" applyBorder="1" applyAlignment="1">
      <alignment horizontal="center" vertical="center" wrapText="1"/>
    </xf>
    <xf numFmtId="171" fontId="13" fillId="2" borderId="0" xfId="9" applyNumberFormat="1" applyFont="1" applyFill="1" applyBorder="1" applyAlignment="1">
      <alignment vertical="center"/>
    </xf>
    <xf numFmtId="0" fontId="23" fillId="2" borderId="0" xfId="5" applyFont="1" applyFill="1" applyBorder="1" applyAlignment="1">
      <alignment horizontal="center" vertical="center"/>
    </xf>
    <xf numFmtId="14" fontId="23" fillId="2" borderId="0" xfId="6" applyNumberFormat="1" applyFont="1" applyFill="1" applyBorder="1"/>
    <xf numFmtId="9" fontId="23" fillId="2" borderId="0" xfId="7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>
      <alignment horizontal="center" vertical="center"/>
    </xf>
    <xf numFmtId="1" fontId="23" fillId="2" borderId="0" xfId="6" applyNumberFormat="1" applyFont="1" applyFill="1" applyBorder="1" applyAlignment="1">
      <alignment horizontal="center"/>
    </xf>
    <xf numFmtId="0" fontId="23" fillId="2" borderId="0" xfId="5" applyFont="1" applyFill="1" applyBorder="1" applyAlignment="1">
      <alignment horizontal="center"/>
    </xf>
    <xf numFmtId="171" fontId="23" fillId="2" borderId="0" xfId="9" applyNumberFormat="1" applyFont="1" applyFill="1" applyBorder="1" applyAlignment="1">
      <alignment vertical="center"/>
    </xf>
    <xf numFmtId="14" fontId="23" fillId="2" borderId="0" xfId="6" applyNumberFormat="1" applyFont="1" applyFill="1" applyBorder="1" applyAlignment="1">
      <alignment vertical="center"/>
    </xf>
    <xf numFmtId="0" fontId="23" fillId="2" borderId="0" xfId="6" applyFont="1" applyFill="1" applyBorder="1" applyAlignment="1">
      <alignment horizontal="center" vertical="center"/>
    </xf>
    <xf numFmtId="14" fontId="23" fillId="2" borderId="0" xfId="6" applyNumberFormat="1" applyFont="1" applyFill="1" applyBorder="1" applyAlignment="1">
      <alignment horizontal="center" vertical="center"/>
    </xf>
    <xf numFmtId="14" fontId="23" fillId="2" borderId="0" xfId="11" applyNumberFormat="1" applyFont="1" applyFill="1" applyBorder="1" applyAlignment="1">
      <alignment horizontal="center" vertical="center"/>
    </xf>
    <xf numFmtId="0" fontId="23" fillId="2" borderId="0" xfId="5" applyFont="1" applyFill="1" applyBorder="1" applyAlignment="1">
      <alignment vertical="center"/>
    </xf>
    <xf numFmtId="44" fontId="23" fillId="2" borderId="0" xfId="12" applyFont="1" applyFill="1" applyBorder="1" applyAlignment="1">
      <alignment horizontal="center" vertical="center"/>
    </xf>
    <xf numFmtId="168" fontId="33" fillId="2" borderId="0" xfId="0" applyNumberFormat="1" applyFont="1" applyFill="1" applyBorder="1" applyAlignment="1">
      <alignment horizontal="center" vertical="center"/>
    </xf>
    <xf numFmtId="172" fontId="33" fillId="2" borderId="0" xfId="0" applyNumberFormat="1" applyFont="1" applyFill="1" applyBorder="1" applyAlignment="1">
      <alignment horizontal="center" vertical="center"/>
    </xf>
    <xf numFmtId="14" fontId="33" fillId="2" borderId="0" xfId="0" applyNumberFormat="1" applyFont="1" applyFill="1" applyBorder="1" applyAlignment="1">
      <alignment horizontal="center" vertical="center"/>
    </xf>
    <xf numFmtId="10" fontId="33" fillId="2" borderId="0" xfId="0" applyNumberFormat="1" applyFont="1" applyFill="1" applyBorder="1" applyAlignment="1">
      <alignment horizontal="center" vertical="center"/>
    </xf>
    <xf numFmtId="14" fontId="34" fillId="2" borderId="0" xfId="0" applyNumberFormat="1" applyFont="1" applyFill="1" applyBorder="1" applyAlignment="1">
      <alignment horizontal="center" vertical="center"/>
    </xf>
    <xf numFmtId="1" fontId="25" fillId="2" borderId="0" xfId="6" applyNumberFormat="1" applyFont="1" applyFill="1" applyBorder="1" applyAlignment="1">
      <alignment horizontal="center" vertical="center"/>
    </xf>
    <xf numFmtId="44" fontId="25" fillId="2" borderId="0" xfId="12" applyNumberFormat="1" applyFont="1" applyFill="1" applyBorder="1" applyAlignment="1">
      <alignment horizontal="center" vertical="center"/>
    </xf>
    <xf numFmtId="165" fontId="18" fillId="2" borderId="0" xfId="13" applyFont="1" applyFill="1" applyBorder="1" applyAlignment="1">
      <alignment vertical="center"/>
    </xf>
    <xf numFmtId="0" fontId="23" fillId="2" borderId="0" xfId="6" applyFont="1" applyFill="1" applyBorder="1" applyAlignment="1">
      <alignment horizontal="center"/>
    </xf>
    <xf numFmtId="166" fontId="23" fillId="2" borderId="0" xfId="8" applyFont="1" applyFill="1" applyBorder="1" applyAlignment="1">
      <alignment horizontal="center"/>
    </xf>
    <xf numFmtId="9" fontId="23" fillId="2" borderId="0" xfId="7" applyFont="1" applyFill="1" applyBorder="1" applyAlignment="1">
      <alignment horizontal="center"/>
    </xf>
    <xf numFmtId="165" fontId="23" fillId="2" borderId="0" xfId="13" applyFont="1" applyFill="1" applyBorder="1" applyAlignment="1">
      <alignment horizontal="center"/>
    </xf>
    <xf numFmtId="165" fontId="23" fillId="2" borderId="0" xfId="13" applyFont="1" applyFill="1" applyBorder="1"/>
    <xf numFmtId="0" fontId="36" fillId="2" borderId="0" xfId="0" applyFont="1" applyFill="1" applyBorder="1" applyAlignment="1">
      <alignment horizontal="center" vertical="center" wrapText="1"/>
    </xf>
    <xf numFmtId="173" fontId="36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10" fontId="23" fillId="2" borderId="0" xfId="0" applyNumberFormat="1" applyFont="1" applyFill="1" applyBorder="1" applyAlignment="1">
      <alignment horizontal="center" vertical="center" wrapText="1"/>
    </xf>
    <xf numFmtId="174" fontId="23" fillId="2" borderId="0" xfId="5" applyNumberFormat="1" applyFont="1" applyFill="1" applyBorder="1" applyAlignment="1">
      <alignment horizontal="center" vertical="center"/>
    </xf>
    <xf numFmtId="166" fontId="23" fillId="2" borderId="0" xfId="5" applyNumberFormat="1" applyFont="1" applyFill="1" applyBorder="1" applyAlignment="1">
      <alignment vertical="center"/>
    </xf>
    <xf numFmtId="166" fontId="36" fillId="2" borderId="0" xfId="0" applyNumberFormat="1" applyFont="1" applyFill="1" applyBorder="1"/>
    <xf numFmtId="14" fontId="37" fillId="2" borderId="0" xfId="0" applyNumberFormat="1" applyFont="1" applyFill="1" applyBorder="1" applyAlignment="1">
      <alignment horizontal="center" vertical="center"/>
    </xf>
    <xf numFmtId="0" fontId="25" fillId="2" borderId="0" xfId="6" applyFont="1" applyFill="1" applyBorder="1" applyAlignment="1">
      <alignment horizontal="center"/>
    </xf>
    <xf numFmtId="166" fontId="25" fillId="2" borderId="0" xfId="8" applyFont="1" applyFill="1" applyBorder="1" applyAlignment="1">
      <alignment horizontal="center"/>
    </xf>
    <xf numFmtId="9" fontId="25" fillId="2" borderId="0" xfId="7" applyFont="1" applyFill="1" applyBorder="1" applyAlignment="1">
      <alignment horizontal="center"/>
    </xf>
    <xf numFmtId="1" fontId="25" fillId="2" borderId="0" xfId="6" applyNumberFormat="1" applyFont="1" applyFill="1" applyBorder="1" applyAlignment="1">
      <alignment horizontal="center"/>
    </xf>
    <xf numFmtId="167" fontId="23" fillId="2" borderId="0" xfId="8" applyNumberFormat="1" applyFont="1" applyFill="1" applyBorder="1" applyAlignment="1">
      <alignment horizontal="center"/>
    </xf>
    <xf numFmtId="14" fontId="13" fillId="2" borderId="0" xfId="14" applyNumberFormat="1" applyFont="1" applyFill="1" applyBorder="1" applyAlignment="1">
      <alignment horizontal="center" vertical="center"/>
    </xf>
    <xf numFmtId="4" fontId="23" fillId="2" borderId="0" xfId="6" applyNumberFormat="1" applyFont="1" applyFill="1" applyBorder="1" applyAlignment="1">
      <alignment horizontal="center"/>
    </xf>
    <xf numFmtId="2" fontId="23" fillId="2" borderId="0" xfId="6" applyNumberFormat="1" applyFont="1" applyFill="1" applyBorder="1" applyAlignment="1">
      <alignment horizontal="center"/>
    </xf>
    <xf numFmtId="164" fontId="23" fillId="2" borderId="0" xfId="10" applyFont="1" applyFill="1" applyBorder="1" applyAlignment="1">
      <alignment horizontal="center"/>
    </xf>
    <xf numFmtId="14" fontId="25" fillId="2" borderId="0" xfId="6" applyNumberFormat="1" applyFont="1" applyFill="1" applyBorder="1" applyAlignment="1">
      <alignment horizontal="center"/>
    </xf>
    <xf numFmtId="14" fontId="25" fillId="2" borderId="0" xfId="13" applyNumberFormat="1" applyFont="1" applyFill="1" applyBorder="1" applyAlignment="1">
      <alignment horizontal="center"/>
    </xf>
    <xf numFmtId="1" fontId="23" fillId="2" borderId="0" xfId="0" applyNumberFormat="1" applyFont="1" applyFill="1" applyBorder="1" applyAlignment="1">
      <alignment horizontal="center" vertical="center" wrapText="1"/>
    </xf>
    <xf numFmtId="165" fontId="23" fillId="2" borderId="0" xfId="12" applyNumberFormat="1" applyFont="1" applyFill="1" applyBorder="1" applyAlignment="1">
      <alignment horizontal="center" vertical="center"/>
    </xf>
    <xf numFmtId="165" fontId="25" fillId="2" borderId="0" xfId="13" applyFont="1" applyFill="1" applyBorder="1" applyAlignment="1">
      <alignment horizontal="center"/>
    </xf>
    <xf numFmtId="166" fontId="23" fillId="2" borderId="0" xfId="8" applyFont="1" applyFill="1" applyBorder="1" applyAlignment="1">
      <alignment horizontal="center" vertical="center"/>
    </xf>
    <xf numFmtId="1" fontId="23" fillId="2" borderId="0" xfId="6" applyNumberFormat="1" applyFont="1" applyFill="1" applyBorder="1" applyAlignment="1">
      <alignment horizontal="center" vertical="center"/>
    </xf>
    <xf numFmtId="0" fontId="18" fillId="2" borderId="0" xfId="15" applyFont="1" applyFill="1" applyBorder="1" applyAlignment="1">
      <alignment horizontal="center" vertical="center" wrapText="1"/>
    </xf>
    <xf numFmtId="0" fontId="23" fillId="2" borderId="0" xfId="15" applyFont="1" applyFill="1" applyBorder="1" applyAlignment="1">
      <alignment horizontal="center" vertical="center"/>
    </xf>
    <xf numFmtId="175" fontId="23" fillId="2" borderId="0" xfId="10" applyNumberFormat="1" applyFont="1" applyFill="1" applyBorder="1" applyAlignment="1">
      <alignment horizontal="center" vertical="center"/>
    </xf>
    <xf numFmtId="9" fontId="23" fillId="2" borderId="0" xfId="7" applyNumberFormat="1" applyFont="1" applyFill="1" applyBorder="1" applyAlignment="1">
      <alignment horizontal="center" vertical="center"/>
    </xf>
    <xf numFmtId="1" fontId="23" fillId="2" borderId="0" xfId="15" applyNumberFormat="1" applyFont="1" applyFill="1" applyBorder="1" applyAlignment="1">
      <alignment horizontal="center" vertical="center"/>
    </xf>
    <xf numFmtId="0" fontId="18" fillId="2" borderId="0" xfId="11" applyFont="1" applyFill="1" applyBorder="1" applyAlignment="1">
      <alignment horizontal="center" vertical="center"/>
    </xf>
    <xf numFmtId="10" fontId="23" fillId="2" borderId="0" xfId="7" applyNumberFormat="1" applyFont="1" applyFill="1" applyBorder="1" applyAlignment="1">
      <alignment horizontal="center" vertical="center"/>
    </xf>
    <xf numFmtId="2" fontId="23" fillId="2" borderId="0" xfId="6" applyNumberFormat="1" applyFont="1" applyFill="1" applyBorder="1" applyAlignment="1">
      <alignment horizontal="center" vertical="center"/>
    </xf>
    <xf numFmtId="176" fontId="23" fillId="2" borderId="0" xfId="7" applyNumberFormat="1" applyFont="1" applyFill="1" applyBorder="1" applyAlignment="1">
      <alignment horizontal="center" vertical="center"/>
    </xf>
    <xf numFmtId="168" fontId="23" fillId="2" borderId="0" xfId="16" applyNumberFormat="1" applyFont="1" applyFill="1" applyBorder="1" applyAlignment="1">
      <alignment horizontal="center" vertical="center"/>
    </xf>
    <xf numFmtId="165" fontId="23" fillId="2" borderId="0" xfId="17" applyFont="1" applyFill="1" applyBorder="1" applyAlignment="1">
      <alignment horizontal="center" vertical="center"/>
    </xf>
    <xf numFmtId="14" fontId="23" fillId="2" borderId="0" xfId="16" applyNumberFormat="1" applyFont="1" applyFill="1" applyBorder="1" applyAlignment="1">
      <alignment horizontal="center" vertical="center"/>
    </xf>
    <xf numFmtId="9" fontId="23" fillId="2" borderId="0" xfId="15" applyNumberFormat="1" applyFont="1" applyFill="1" applyBorder="1" applyAlignment="1">
      <alignment horizontal="center" vertical="center"/>
    </xf>
    <xf numFmtId="14" fontId="23" fillId="2" borderId="0" xfId="6" applyNumberFormat="1" applyFont="1" applyFill="1" applyBorder="1" applyAlignment="1">
      <alignment horizontal="center"/>
    </xf>
    <xf numFmtId="167" fontId="23" fillId="2" borderId="0" xfId="5" applyNumberFormat="1" applyFont="1" applyFill="1" applyBorder="1" applyAlignment="1">
      <alignment horizontal="center"/>
    </xf>
    <xf numFmtId="168" fontId="23" fillId="2" borderId="0" xfId="9" applyNumberFormat="1" applyFont="1" applyFill="1" applyBorder="1" applyAlignment="1">
      <alignment horizontal="center" vertical="center" wrapText="1"/>
    </xf>
    <xf numFmtId="166" fontId="23" fillId="2" borderId="0" xfId="8" applyNumberFormat="1" applyFont="1" applyFill="1" applyBorder="1" applyAlignment="1">
      <alignment horizontal="center" vertical="center" wrapText="1"/>
    </xf>
    <xf numFmtId="14" fontId="23" fillId="2" borderId="0" xfId="9" applyNumberFormat="1" applyFont="1" applyFill="1" applyBorder="1" applyAlignment="1">
      <alignment horizontal="center" vertical="center" wrapText="1"/>
    </xf>
    <xf numFmtId="9" fontId="23" fillId="2" borderId="0" xfId="9" applyNumberFormat="1" applyFont="1" applyFill="1" applyBorder="1" applyAlignment="1">
      <alignment horizontal="center" vertical="center" wrapText="1"/>
    </xf>
    <xf numFmtId="168" fontId="23" fillId="2" borderId="0" xfId="6" applyNumberFormat="1" applyFont="1" applyFill="1" applyBorder="1" applyAlignment="1">
      <alignment horizontal="center" vertical="center"/>
    </xf>
    <xf numFmtId="14" fontId="13" fillId="2" borderId="0" xfId="6" applyNumberFormat="1" applyFont="1" applyFill="1" applyBorder="1" applyAlignment="1">
      <alignment horizontal="center" vertical="center"/>
    </xf>
    <xf numFmtId="0" fontId="23" fillId="2" borderId="0" xfId="11" applyFont="1" applyFill="1" applyBorder="1"/>
    <xf numFmtId="176" fontId="23" fillId="2" borderId="0" xfId="7" applyNumberFormat="1" applyFont="1" applyFill="1" applyBorder="1" applyAlignment="1">
      <alignment horizontal="center"/>
    </xf>
    <xf numFmtId="14" fontId="25" fillId="2" borderId="0" xfId="8" applyNumberFormat="1" applyFont="1" applyFill="1" applyBorder="1" applyAlignment="1">
      <alignment horizontal="center" vertical="center"/>
    </xf>
    <xf numFmtId="14" fontId="38" fillId="2" borderId="0" xfId="0" applyNumberFormat="1" applyFont="1" applyFill="1" applyBorder="1" applyAlignment="1">
      <alignment horizontal="center" vertical="center"/>
    </xf>
    <xf numFmtId="14" fontId="23" fillId="2" borderId="0" xfId="0" applyNumberFormat="1" applyFont="1" applyFill="1" applyBorder="1" applyAlignment="1">
      <alignment horizontal="center"/>
    </xf>
    <xf numFmtId="0" fontId="23" fillId="2" borderId="0" xfId="5" applyFont="1" applyFill="1" applyBorder="1" applyAlignment="1">
      <alignment horizontal="right" vertical="center"/>
    </xf>
    <xf numFmtId="14" fontId="23" fillId="2" borderId="0" xfId="13" applyNumberFormat="1" applyFont="1" applyFill="1" applyBorder="1" applyAlignment="1">
      <alignment horizontal="center"/>
    </xf>
    <xf numFmtId="0" fontId="21" fillId="2" borderId="0" xfId="5" applyFont="1" applyFill="1"/>
    <xf numFmtId="0" fontId="0" fillId="2" borderId="0" xfId="0" applyFill="1"/>
    <xf numFmtId="0" fontId="23" fillId="2" borderId="0" xfId="6" applyFont="1" applyFill="1" applyBorder="1" applyAlignment="1">
      <alignment horizontal="center" vertical="center" wrapText="1"/>
    </xf>
    <xf numFmtId="164" fontId="23" fillId="2" borderId="0" xfId="10" applyFont="1" applyFill="1" applyBorder="1" applyAlignment="1">
      <alignment horizontal="center" vertical="center"/>
    </xf>
    <xf numFmtId="172" fontId="23" fillId="2" borderId="0" xfId="6" applyNumberFormat="1" applyFont="1" applyFill="1" applyBorder="1" applyAlignment="1">
      <alignment horizontal="center" vertical="center"/>
    </xf>
    <xf numFmtId="14" fontId="18" fillId="2" borderId="0" xfId="7" applyNumberFormat="1" applyFont="1" applyFill="1" applyBorder="1" applyAlignment="1">
      <alignment horizontal="center" vertical="center" wrapText="1"/>
    </xf>
    <xf numFmtId="2" fontId="13" fillId="2" borderId="0" xfId="5" applyNumberFormat="1" applyFont="1" applyFill="1" applyBorder="1" applyAlignment="1">
      <alignment horizontal="center" vertical="center" wrapText="1"/>
    </xf>
    <xf numFmtId="14" fontId="13" fillId="2" borderId="0" xfId="7" applyNumberFormat="1" applyFont="1" applyFill="1" applyBorder="1" applyAlignment="1">
      <alignment horizontal="center" vertical="center" wrapText="1"/>
    </xf>
    <xf numFmtId="9" fontId="23" fillId="2" borderId="0" xfId="7" applyFont="1" applyFill="1" applyBorder="1" applyAlignment="1">
      <alignment horizontal="center" vertical="center" wrapText="1"/>
    </xf>
    <xf numFmtId="14" fontId="23" fillId="2" borderId="0" xfId="13" applyNumberFormat="1" applyFont="1" applyFill="1" applyBorder="1" applyAlignment="1">
      <alignment vertical="center"/>
    </xf>
    <xf numFmtId="2" fontId="23" fillId="2" borderId="0" xfId="18" applyNumberFormat="1" applyFont="1" applyFill="1" applyBorder="1" applyAlignment="1" applyProtection="1">
      <alignment horizontal="center" vertical="center" wrapText="1"/>
    </xf>
    <xf numFmtId="0" fontId="23" fillId="2" borderId="0" xfId="5" applyFont="1" applyFill="1" applyBorder="1" applyAlignment="1" applyProtection="1">
      <alignment horizontal="center" vertical="center" wrapText="1"/>
    </xf>
    <xf numFmtId="0" fontId="23" fillId="2" borderId="0" xfId="18" applyFont="1" applyFill="1" applyBorder="1" applyAlignment="1" applyProtection="1">
      <alignment horizontal="center" vertical="center" wrapText="1"/>
    </xf>
    <xf numFmtId="0" fontId="23" fillId="2" borderId="0" xfId="18" applyFont="1" applyFill="1" applyBorder="1" applyAlignment="1" applyProtection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17" fontId="13" fillId="2" borderId="0" xfId="5" applyNumberFormat="1" applyFont="1" applyFill="1" applyBorder="1" applyAlignment="1">
      <alignment horizontal="center" vertical="center" wrapText="1"/>
    </xf>
    <xf numFmtId="14" fontId="13" fillId="2" borderId="0" xfId="5" applyNumberFormat="1" applyFont="1" applyFill="1" applyBorder="1" applyAlignment="1">
      <alignment horizontal="center" vertical="center" wrapText="1"/>
    </xf>
    <xf numFmtId="0" fontId="18" fillId="2" borderId="0" xfId="5" applyFont="1" applyFill="1" applyBorder="1" applyAlignment="1">
      <alignment vertical="center" wrapText="1"/>
    </xf>
    <xf numFmtId="1" fontId="13" fillId="2" borderId="0" xfId="5" applyNumberFormat="1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vertical="center" wrapText="1"/>
    </xf>
    <xf numFmtId="10" fontId="23" fillId="2" borderId="0" xfId="7" applyNumberFormat="1" applyFont="1" applyFill="1" applyBorder="1" applyAlignment="1">
      <alignment horizontal="center"/>
    </xf>
    <xf numFmtId="0" fontId="25" fillId="2" borderId="0" xfId="0" applyFont="1" applyFill="1" applyBorder="1"/>
    <xf numFmtId="2" fontId="23" fillId="2" borderId="0" xfId="19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167" fontId="23" fillId="2" borderId="0" xfId="5" applyNumberFormat="1" applyFont="1" applyFill="1" applyBorder="1" applyAlignment="1">
      <alignment horizontal="center" vertical="center"/>
    </xf>
    <xf numFmtId="14" fontId="23" fillId="2" borderId="0" xfId="13" applyNumberFormat="1" applyFont="1" applyFill="1" applyBorder="1" applyAlignment="1">
      <alignment horizontal="center" vertical="center"/>
    </xf>
    <xf numFmtId="14" fontId="23" fillId="0" borderId="0" xfId="6" applyNumberFormat="1" applyFont="1" applyBorder="1" applyAlignment="1">
      <alignment horizontal="center"/>
    </xf>
    <xf numFmtId="0" fontId="23" fillId="0" borderId="0" xfId="6" applyFont="1" applyBorder="1" applyAlignment="1">
      <alignment horizontal="center"/>
    </xf>
    <xf numFmtId="165" fontId="18" fillId="2" borderId="0" xfId="13" applyFont="1" applyFill="1" applyBorder="1"/>
    <xf numFmtId="167" fontId="23" fillId="2" borderId="0" xfId="20" applyFont="1" applyFill="1" applyBorder="1" applyAlignment="1">
      <alignment horizontal="center" vertical="center" wrapText="1"/>
    </xf>
    <xf numFmtId="14" fontId="23" fillId="2" borderId="0" xfId="0" applyNumberFormat="1" applyFont="1" applyFill="1" applyBorder="1" applyAlignment="1">
      <alignment horizontal="center" vertical="center"/>
    </xf>
    <xf numFmtId="171" fontId="23" fillId="2" borderId="0" xfId="5" applyNumberFormat="1" applyFont="1" applyFill="1" applyBorder="1" applyAlignment="1">
      <alignment vertical="center"/>
    </xf>
    <xf numFmtId="173" fontId="23" fillId="2" borderId="0" xfId="0" applyNumberFormat="1" applyFont="1" applyFill="1" applyBorder="1" applyAlignment="1">
      <alignment horizontal="center" vertical="center"/>
    </xf>
    <xf numFmtId="2" fontId="25" fillId="2" borderId="0" xfId="6" applyNumberFormat="1" applyFont="1" applyFill="1" applyBorder="1" applyAlignment="1">
      <alignment horizontal="center"/>
    </xf>
    <xf numFmtId="178" fontId="25" fillId="2" borderId="0" xfId="8" applyNumberFormat="1" applyFont="1" applyFill="1" applyBorder="1" applyAlignment="1">
      <alignment horizontal="center"/>
    </xf>
    <xf numFmtId="44" fontId="23" fillId="2" borderId="0" xfId="12" applyNumberFormat="1" applyFont="1" applyFill="1" applyBorder="1" applyAlignment="1">
      <alignment horizontal="center"/>
    </xf>
    <xf numFmtId="1" fontId="13" fillId="2" borderId="0" xfId="6" applyNumberFormat="1" applyFont="1" applyFill="1" applyBorder="1" applyAlignment="1">
      <alignment horizontal="center"/>
    </xf>
    <xf numFmtId="9" fontId="13" fillId="2" borderId="0" xfId="7" applyFont="1" applyFill="1" applyBorder="1" applyAlignment="1">
      <alignment horizontal="center" wrapText="1"/>
    </xf>
    <xf numFmtId="0" fontId="23" fillId="2" borderId="0" xfId="5" applyFont="1" applyFill="1" applyBorder="1" applyAlignment="1">
      <alignment vertical="center" wrapText="1"/>
    </xf>
    <xf numFmtId="9" fontId="23" fillId="2" borderId="0" xfId="19" applyNumberFormat="1" applyFont="1" applyFill="1" applyBorder="1" applyAlignment="1">
      <alignment horizontal="center" vertical="center" wrapText="1"/>
    </xf>
    <xf numFmtId="0" fontId="23" fillId="2" borderId="0" xfId="6" applyFont="1" applyFill="1" applyBorder="1"/>
    <xf numFmtId="0" fontId="23" fillId="2" borderId="0" xfId="19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179" fontId="23" fillId="2" borderId="0" xfId="6" applyNumberFormat="1" applyFont="1" applyFill="1" applyBorder="1" applyAlignment="1">
      <alignment horizontal="center" vertical="center"/>
    </xf>
    <xf numFmtId="179" fontId="23" fillId="2" borderId="0" xfId="6" applyNumberFormat="1" applyFont="1" applyFill="1" applyBorder="1" applyAlignment="1">
      <alignment horizontal="right" vertical="center"/>
    </xf>
    <xf numFmtId="0" fontId="3" fillId="0" borderId="5" xfId="21" applyNumberFormat="1" applyFont="1" applyBorder="1" applyAlignment="1">
      <alignment vertical="center" wrapText="1"/>
    </xf>
    <xf numFmtId="0" fontId="3" fillId="0" borderId="6" xfId="21" applyNumberFormat="1" applyFont="1" applyBorder="1" applyAlignment="1">
      <alignment vertical="center" wrapText="1"/>
    </xf>
    <xf numFmtId="178" fontId="3" fillId="0" borderId="6" xfId="21" applyNumberFormat="1" applyFont="1" applyBorder="1" applyAlignment="1">
      <alignment horizontal="center" vertical="center" wrapText="1"/>
    </xf>
    <xf numFmtId="0" fontId="3" fillId="0" borderId="27" xfId="21" applyNumberFormat="1" applyFont="1" applyBorder="1" applyAlignment="1">
      <alignment vertical="center" wrapText="1"/>
    </xf>
    <xf numFmtId="0" fontId="3" fillId="0" borderId="23" xfId="21" applyNumberFormat="1" applyFont="1" applyBorder="1" applyAlignment="1">
      <alignment vertical="center" wrapText="1"/>
    </xf>
    <xf numFmtId="0" fontId="3" fillId="0" borderId="24" xfId="21" applyNumberFormat="1" applyFont="1" applyBorder="1" applyAlignment="1">
      <alignment vertical="center" wrapText="1"/>
    </xf>
    <xf numFmtId="178" fontId="3" fillId="0" borderId="24" xfId="21" applyNumberFormat="1" applyFont="1" applyBorder="1" applyAlignment="1">
      <alignment horizontal="center" vertical="center" wrapText="1"/>
    </xf>
    <xf numFmtId="0" fontId="3" fillId="0" borderId="28" xfId="21" applyNumberFormat="1" applyFont="1" applyBorder="1" applyAlignment="1">
      <alignment vertical="center" wrapText="1"/>
    </xf>
    <xf numFmtId="0" fontId="3" fillId="0" borderId="8" xfId="21" applyNumberFormat="1" applyFont="1" applyBorder="1" applyAlignment="1">
      <alignment vertical="center" wrapText="1"/>
    </xf>
    <xf numFmtId="0" fontId="3" fillId="0" borderId="3" xfId="21" applyNumberFormat="1" applyFont="1" applyBorder="1" applyAlignment="1">
      <alignment vertical="center" wrapText="1"/>
    </xf>
    <xf numFmtId="0" fontId="3" fillId="0" borderId="3" xfId="21" applyNumberFormat="1" applyFont="1" applyBorder="1" applyAlignment="1">
      <alignment horizontal="center" vertical="center" wrapText="1"/>
    </xf>
    <xf numFmtId="0" fontId="3" fillId="0" borderId="29" xfId="21" applyNumberFormat="1" applyFont="1" applyBorder="1" applyAlignment="1">
      <alignment vertical="center" wrapText="1"/>
    </xf>
    <xf numFmtId="0" fontId="3" fillId="0" borderId="10" xfId="21" applyNumberFormat="1" applyFont="1" applyBorder="1" applyAlignment="1">
      <alignment vertical="center" wrapText="1"/>
    </xf>
    <xf numFmtId="0" fontId="3" fillId="0" borderId="11" xfId="21" applyNumberFormat="1" applyFont="1" applyBorder="1" applyAlignment="1">
      <alignment vertical="center" wrapText="1"/>
    </xf>
    <xf numFmtId="0" fontId="4" fillId="0" borderId="11" xfId="21" applyNumberFormat="1" applyFont="1" applyBorder="1" applyAlignment="1">
      <alignment vertical="center" wrapText="1"/>
    </xf>
    <xf numFmtId="0" fontId="4" fillId="0" borderId="30" xfId="21" applyNumberFormat="1" applyFont="1" applyBorder="1" applyAlignment="1">
      <alignment vertical="center" wrapText="1"/>
    </xf>
    <xf numFmtId="0" fontId="3" fillId="0" borderId="0" xfId="21" applyNumberFormat="1" applyFont="1" applyBorder="1" applyAlignment="1">
      <alignment vertical="center" wrapText="1"/>
    </xf>
    <xf numFmtId="0" fontId="4" fillId="0" borderId="0" xfId="21" applyNumberFormat="1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41" fillId="0" borderId="0" xfId="0" applyFont="1"/>
    <xf numFmtId="167" fontId="3" fillId="0" borderId="11" xfId="20" applyFont="1" applyBorder="1" applyAlignment="1">
      <alignment vertical="center" wrapText="1"/>
    </xf>
    <xf numFmtId="167" fontId="4" fillId="0" borderId="11" xfId="20" applyFont="1" applyBorder="1" applyAlignment="1">
      <alignment vertical="center" wrapText="1"/>
    </xf>
    <xf numFmtId="167" fontId="4" fillId="0" borderId="12" xfId="20" applyFont="1" applyBorder="1" applyAlignment="1">
      <alignment vertical="center" wrapText="1"/>
    </xf>
    <xf numFmtId="167" fontId="3" fillId="0" borderId="6" xfId="20" applyFont="1" applyBorder="1" applyAlignment="1">
      <alignment horizontal="center" vertical="center" wrapText="1"/>
    </xf>
    <xf numFmtId="167" fontId="3" fillId="0" borderId="7" xfId="20" applyFont="1" applyBorder="1" applyAlignment="1">
      <alignment horizontal="center" vertical="center" wrapText="1"/>
    </xf>
    <xf numFmtId="167" fontId="3" fillId="0" borderId="3" xfId="20" applyFont="1" applyBorder="1" applyAlignment="1">
      <alignment horizontal="center" vertical="center" wrapText="1"/>
    </xf>
    <xf numFmtId="167" fontId="3" fillId="0" borderId="9" xfId="20" applyFont="1" applyBorder="1" applyAlignment="1">
      <alignment horizontal="center" vertical="center" wrapText="1"/>
    </xf>
    <xf numFmtId="0" fontId="0" fillId="0" borderId="10" xfId="0" applyBorder="1"/>
    <xf numFmtId="167" fontId="3" fillId="0" borderId="34" xfId="20" applyFont="1" applyBorder="1" applyAlignment="1">
      <alignment vertical="center" wrapText="1"/>
    </xf>
    <xf numFmtId="0" fontId="13" fillId="0" borderId="0" xfId="0" applyFont="1" applyAlignment="1"/>
    <xf numFmtId="167" fontId="3" fillId="3" borderId="32" xfId="20" applyFont="1" applyFill="1" applyBorder="1" applyAlignment="1">
      <alignment horizontal="center" vertical="center" wrapText="1"/>
    </xf>
    <xf numFmtId="10" fontId="3" fillId="3" borderId="6" xfId="20" applyNumberFormat="1" applyFont="1" applyFill="1" applyBorder="1" applyAlignment="1">
      <alignment horizontal="center" vertical="center" wrapText="1"/>
    </xf>
    <xf numFmtId="167" fontId="3" fillId="3" borderId="33" xfId="20" applyFont="1" applyFill="1" applyBorder="1" applyAlignment="1">
      <alignment horizontal="center" vertical="center" wrapText="1"/>
    </xf>
    <xf numFmtId="10" fontId="3" fillId="3" borderId="3" xfId="2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167" fontId="3" fillId="3" borderId="6" xfId="1" applyFont="1" applyFill="1" applyBorder="1" applyAlignment="1">
      <alignment vertical="top" wrapText="1"/>
    </xf>
    <xf numFmtId="9" fontId="29" fillId="3" borderId="6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167" fontId="3" fillId="3" borderId="3" xfId="1" applyFont="1" applyFill="1" applyBorder="1" applyAlignment="1">
      <alignment vertical="center" wrapText="1"/>
    </xf>
    <xf numFmtId="10" fontId="3" fillId="3" borderId="3" xfId="1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/>
    <xf numFmtId="0" fontId="42" fillId="3" borderId="4" xfId="0" applyFont="1" applyFill="1" applyBorder="1" applyAlignment="1">
      <alignment horizontal="center" vertical="center" wrapText="1"/>
    </xf>
    <xf numFmtId="0" fontId="42" fillId="3" borderId="3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23" fillId="3" borderId="24" xfId="6" applyFont="1" applyFill="1" applyBorder="1" applyAlignment="1">
      <alignment horizontal="center"/>
    </xf>
    <xf numFmtId="167" fontId="23" fillId="3" borderId="24" xfId="5" applyNumberFormat="1" applyFont="1" applyFill="1" applyBorder="1" applyAlignment="1">
      <alignment horizontal="center"/>
    </xf>
    <xf numFmtId="14" fontId="23" fillId="3" borderId="24" xfId="6" applyNumberFormat="1" applyFont="1" applyFill="1" applyBorder="1" applyAlignment="1">
      <alignment horizontal="center"/>
    </xf>
    <xf numFmtId="9" fontId="23" fillId="3" borderId="24" xfId="7" applyFont="1" applyFill="1" applyBorder="1" applyAlignment="1">
      <alignment horizontal="center"/>
    </xf>
    <xf numFmtId="0" fontId="23" fillId="3" borderId="3" xfId="6" applyFont="1" applyFill="1" applyBorder="1" applyAlignment="1">
      <alignment horizontal="center"/>
    </xf>
    <xf numFmtId="167" fontId="23" fillId="3" borderId="3" xfId="5" applyNumberFormat="1" applyFont="1" applyFill="1" applyBorder="1" applyAlignment="1">
      <alignment horizontal="center"/>
    </xf>
    <xf numFmtId="14" fontId="23" fillId="3" borderId="3" xfId="6" applyNumberFormat="1" applyFont="1" applyFill="1" applyBorder="1" applyAlignment="1">
      <alignment horizontal="center"/>
    </xf>
    <xf numFmtId="9" fontId="23" fillId="3" borderId="3" xfId="7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18" fillId="2" borderId="0" xfId="6" applyFont="1" applyFill="1" applyBorder="1" applyAlignment="1">
      <alignment horizontal="right" vertical="center"/>
    </xf>
    <xf numFmtId="0" fontId="18" fillId="2" borderId="0" xfId="6" applyFont="1" applyFill="1" applyBorder="1" applyAlignment="1">
      <alignment horizontal="center" vertical="center" wrapText="1"/>
    </xf>
    <xf numFmtId="0" fontId="35" fillId="2" borderId="0" xfId="6" applyFont="1" applyFill="1" applyBorder="1" applyAlignment="1">
      <alignment horizontal="right" vertical="center"/>
    </xf>
    <xf numFmtId="166" fontId="10" fillId="2" borderId="0" xfId="8" applyFont="1" applyFill="1" applyBorder="1" applyAlignment="1">
      <alignment horizontal="center" vertical="center"/>
    </xf>
    <xf numFmtId="166" fontId="25" fillId="2" borderId="0" xfId="8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right"/>
    </xf>
    <xf numFmtId="0" fontId="23" fillId="2" borderId="0" xfId="6" applyFont="1" applyFill="1" applyBorder="1" applyAlignment="1">
      <alignment horizontal="center" vertical="center" wrapText="1"/>
    </xf>
    <xf numFmtId="0" fontId="23" fillId="2" borderId="0" xfId="6" applyFont="1" applyFill="1" applyBorder="1" applyAlignment="1">
      <alignment horizontal="right" vertical="center"/>
    </xf>
    <xf numFmtId="9" fontId="18" fillId="2" borderId="0" xfId="7" applyFont="1" applyFill="1" applyBorder="1" applyAlignment="1">
      <alignment horizontal="center" vertical="center" wrapText="1"/>
    </xf>
    <xf numFmtId="14" fontId="18" fillId="2" borderId="0" xfId="7" applyNumberFormat="1" applyFont="1" applyFill="1" applyBorder="1" applyAlignment="1">
      <alignment horizontal="center" vertical="center" wrapText="1"/>
    </xf>
    <xf numFmtId="177" fontId="18" fillId="2" borderId="0" xfId="12" applyNumberFormat="1" applyFont="1" applyFill="1" applyBorder="1" applyAlignment="1">
      <alignment horizontal="center" vertical="center" wrapText="1"/>
    </xf>
    <xf numFmtId="0" fontId="18" fillId="2" borderId="0" xfId="5" applyFont="1" applyFill="1" applyBorder="1" applyAlignment="1">
      <alignment horizontal="center" vertical="center" wrapText="1"/>
    </xf>
    <xf numFmtId="0" fontId="18" fillId="2" borderId="0" xfId="15" applyFont="1" applyFill="1" applyBorder="1" applyAlignment="1">
      <alignment horizontal="right" vertical="center"/>
    </xf>
    <xf numFmtId="0" fontId="18" fillId="2" borderId="0" xfId="15" applyFont="1" applyFill="1" applyBorder="1" applyAlignment="1">
      <alignment horizontal="center" vertical="center" wrapText="1"/>
    </xf>
    <xf numFmtId="166" fontId="18" fillId="2" borderId="0" xfId="8" applyFont="1" applyFill="1" applyBorder="1" applyAlignment="1">
      <alignment horizontal="center" vertical="center" wrapText="1"/>
    </xf>
    <xf numFmtId="164" fontId="18" fillId="2" borderId="0" xfId="10" applyFont="1" applyFill="1" applyBorder="1" applyAlignment="1">
      <alignment horizontal="center" vertical="center" wrapText="1"/>
    </xf>
    <xf numFmtId="0" fontId="27" fillId="0" borderId="0" xfId="6" applyFont="1" applyAlignment="1">
      <alignment horizontal="left" vertical="center" wrapText="1"/>
    </xf>
    <xf numFmtId="0" fontId="27" fillId="0" borderId="0" xfId="6" applyFont="1" applyAlignment="1">
      <alignment horizontal="left" wrapText="1"/>
    </xf>
    <xf numFmtId="0" fontId="22" fillId="0" borderId="0" xfId="6" applyFont="1" applyAlignment="1">
      <alignment horizontal="left" vertical="top" wrapText="1"/>
    </xf>
    <xf numFmtId="0" fontId="22" fillId="0" borderId="0" xfId="6" applyFont="1" applyAlignment="1">
      <alignment horizontal="left" vertical="center" wrapText="1"/>
    </xf>
    <xf numFmtId="0" fontId="32" fillId="0" borderId="0" xfId="6" applyFont="1" applyAlignment="1">
      <alignment horizontal="right" wrapText="1"/>
    </xf>
    <xf numFmtId="0" fontId="27" fillId="3" borderId="18" xfId="6" applyFont="1" applyFill="1" applyBorder="1" applyAlignment="1">
      <alignment horizontal="center" vertical="center" wrapText="1"/>
    </xf>
    <xf numFmtId="0" fontId="27" fillId="3" borderId="21" xfId="6" applyFont="1" applyFill="1" applyBorder="1" applyAlignment="1">
      <alignment horizontal="center" vertical="center" wrapText="1"/>
    </xf>
    <xf numFmtId="0" fontId="27" fillId="3" borderId="18" xfId="5" applyFont="1" applyFill="1" applyBorder="1" applyAlignment="1">
      <alignment horizontal="center" vertical="center" wrapText="1"/>
    </xf>
    <xf numFmtId="0" fontId="27" fillId="3" borderId="21" xfId="5" applyFont="1" applyFill="1" applyBorder="1" applyAlignment="1">
      <alignment horizontal="center" vertical="center" wrapText="1"/>
    </xf>
    <xf numFmtId="0" fontId="27" fillId="3" borderId="19" xfId="5" applyFont="1" applyFill="1" applyBorder="1" applyAlignment="1">
      <alignment horizontal="center" vertical="center" wrapText="1"/>
    </xf>
    <xf numFmtId="0" fontId="27" fillId="3" borderId="22" xfId="5" applyFont="1" applyFill="1" applyBorder="1" applyAlignment="1">
      <alignment horizontal="center" vertical="center" wrapText="1"/>
    </xf>
    <xf numFmtId="0" fontId="18" fillId="0" borderId="10" xfId="6" applyFont="1" applyBorder="1" applyAlignment="1">
      <alignment horizontal="right" vertical="center"/>
    </xf>
    <xf numFmtId="0" fontId="18" fillId="0" borderId="11" xfId="6" applyFont="1" applyBorder="1" applyAlignment="1">
      <alignment horizontal="right" vertical="center"/>
    </xf>
    <xf numFmtId="0" fontId="18" fillId="0" borderId="0" xfId="6" applyFont="1" applyAlignment="1">
      <alignment horizontal="left"/>
    </xf>
    <xf numFmtId="0" fontId="23" fillId="0" borderId="0" xfId="6" applyFont="1" applyAlignment="1">
      <alignment horizontal="left" vertical="center" wrapText="1"/>
    </xf>
    <xf numFmtId="0" fontId="27" fillId="3" borderId="17" xfId="6" applyFont="1" applyFill="1" applyBorder="1" applyAlignment="1">
      <alignment horizontal="center" vertical="center" wrapText="1"/>
    </xf>
    <xf numFmtId="0" fontId="27" fillId="3" borderId="20" xfId="6" applyFont="1" applyFill="1" applyBorder="1" applyAlignment="1">
      <alignment horizontal="center" vertical="center" wrapText="1"/>
    </xf>
  </cellXfs>
  <cellStyles count="22">
    <cellStyle name="Millares" xfId="1" builtinId="3"/>
    <cellStyle name="Millares 2" xfId="21"/>
    <cellStyle name="Millares 2 8" xfId="8"/>
    <cellStyle name="Millares 3" xfId="10"/>
    <cellStyle name="Millares 3 2" xfId="5"/>
    <cellStyle name="Millares 43" xfId="20"/>
    <cellStyle name="Moneda 2" xfId="4"/>
    <cellStyle name="Moneda 2 2" xfId="11"/>
    <cellStyle name="Moneda 2 2 3" xfId="17"/>
    <cellStyle name="Moneda 2 3" xfId="13"/>
    <cellStyle name="Moneda 3" xfId="12"/>
    <cellStyle name="Normal" xfId="0" builtinId="0"/>
    <cellStyle name="Normal 2" xfId="2"/>
    <cellStyle name="Normal 2 2 2" xfId="6"/>
    <cellStyle name="Normal 2 2 3" xfId="15"/>
    <cellStyle name="Normal 3 2 14" xfId="14"/>
    <cellStyle name="Normal 68 2" xfId="9"/>
    <cellStyle name="Normal 7" xfId="16"/>
    <cellStyle name="Normal_ANEXO5" xfId="19"/>
    <cellStyle name="Normal_EXPERIENCIA GENERAL " xfId="18"/>
    <cellStyle name="Porcentaje 2 3" xfId="7"/>
    <cellStyle name="Porcentu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dor\Desktop\apus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INF.BIMENSUAL\INFORME%20BIMENSUAL%20JUL-AGO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Wilson\AppData\Local\Temp\Rar$DI02.077\pPto%20electrico%20pReliMinAr%20bG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zarralde\pliegos\Mauricio\LICITACIONES\Licitaciones-2001\Villavicencio-Barranca\Base-Cumaral-Barran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nvitado\Downloads\PRESUPUESTO%20FEB%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c\Mis%20documentos\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  <sheetName val="CABG"/>
      <sheetName val="COSTOS UNITARIOS"/>
      <sheetName val="CA-2909"/>
      <sheetName val="TRAYECTO 1"/>
      <sheetName val="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</sheetNames>
    <sheetDataSet>
      <sheetData sheetId="0"/>
      <sheetData sheetId="1"/>
      <sheetData sheetId="2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JORNALES (2)"/>
      <sheetName val=" PAÑETES"/>
      <sheetName val="1.12.1"/>
      <sheetName val="1.12.2"/>
      <sheetName val="1.12.3"/>
      <sheetName val="1.12.4"/>
      <sheetName val="1.12.5"/>
      <sheetName val="1.12.6"/>
      <sheetName val="1.12.7"/>
      <sheetName val="CARPINTERIA METALICA"/>
      <sheetName val="1.13.1."/>
      <sheetName val="1.13.5."/>
      <sheetName val="1.10.7"/>
      <sheetName val="PUERTAS Y VENTANAS"/>
      <sheetName val="1.14.1."/>
      <sheetName val="1.14.2."/>
      <sheetName val="1.14.3."/>
      <sheetName val="1.14.4."/>
      <sheetName val="1.14.5."/>
      <sheetName val="1.14.6."/>
      <sheetName val="1.14.7."/>
      <sheetName val="1.14.8."/>
      <sheetName val="1.14.11."/>
      <sheetName val="1.14.12."/>
      <sheetName val="1.14.13."/>
      <sheetName val="PISOS BASES"/>
      <sheetName val="1.15.1."/>
      <sheetName val="1.15.2."/>
      <sheetName val="1.15.3."/>
      <sheetName val="ACABADOS Y ENCHAPES"/>
      <sheetName val="1.16.4."/>
      <sheetName val="1.16.5."/>
      <sheetName val="1.16.6."/>
      <sheetName val="1.16.7."/>
      <sheetName val="1.16.8."/>
      <sheetName val="1.16.9."/>
      <sheetName val="1.16.10."/>
      <sheetName val="1.16.11."/>
      <sheetName val="APARATOS SANITARIOS"/>
      <sheetName val="1.17.1."/>
      <sheetName val="1.17.2."/>
      <sheetName val="1.17.3."/>
      <sheetName val="1.17.4."/>
      <sheetName val="1.17.5."/>
      <sheetName val="1.17.11."/>
      <sheetName val="CIELO RASO"/>
      <sheetName val="1.18.1"/>
      <sheetName val="1.18.2"/>
      <sheetName val="1.18.3"/>
      <sheetName val="1.18.4"/>
      <sheetName val="1.18.5"/>
      <sheetName val="1.18.6"/>
      <sheetName val="1.18.7"/>
      <sheetName val="1.18.8"/>
      <sheetName val=" PINTURA"/>
      <sheetName val="1.19.1"/>
      <sheetName val="1.19.2"/>
      <sheetName val="1.19.3"/>
      <sheetName val="1.19.4"/>
      <sheetName val="1.19.5"/>
      <sheetName val="1.19.6"/>
      <sheetName val="CUBIERTA"/>
      <sheetName val="1.20.1"/>
      <sheetName val="1.20.2"/>
    </sheetNames>
    <sheetDataSet>
      <sheetData sheetId="0">
        <row r="11">
          <cell r="B11">
            <v>0</v>
          </cell>
        </row>
      </sheetData>
      <sheetData sheetId="1">
        <row r="30">
          <cell r="B30" t="str">
            <v>MANO DE OBRA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</sheetNames>
    <sheetDataSet>
      <sheetData sheetId="0"/>
      <sheetData sheetId="1">
        <row r="2">
          <cell r="A2" t="str">
            <v>REGIONAL CUNDINAMARCA</v>
          </cell>
        </row>
      </sheetData>
      <sheetData sheetId="2"/>
      <sheetData sheetId="3">
        <row r="9">
          <cell r="E9" t="str">
            <v>EDGAR EDUARDO HERNANDEZ Q.</v>
          </cell>
        </row>
      </sheetData>
      <sheetData sheetId="4"/>
      <sheetData sheetId="5"/>
      <sheetData sheetId="6">
        <row r="8">
          <cell r="E8" t="str">
            <v>BIMESTRE: JULIO - AGOSTO DE 2001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S"/>
      <sheetName val="MAT Y MO"/>
      <sheetName val="Cantidades"/>
      <sheetName val="PPTO"/>
      <sheetName val="RH&amp;H"/>
      <sheetName val="1,01"/>
      <sheetName val="1,02"/>
      <sheetName val="1,03"/>
      <sheetName val="1,04"/>
      <sheetName val="1,05"/>
      <sheetName val="1,06"/>
      <sheetName val="1,07"/>
      <sheetName val="1,08"/>
      <sheetName val="1,0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1,21"/>
      <sheetName val="1,22"/>
      <sheetName val="1,23"/>
      <sheetName val="1,24"/>
      <sheetName val="1,25"/>
      <sheetName val="1,26"/>
      <sheetName val="1,27"/>
      <sheetName val="1,28"/>
      <sheetName val="1,29"/>
      <sheetName val="1,30"/>
      <sheetName val="1,31"/>
      <sheetName val="1,32"/>
      <sheetName val="1,33"/>
      <sheetName val="1,34"/>
      <sheetName val="1,35"/>
      <sheetName val="1,36"/>
      <sheetName val="1,37"/>
      <sheetName val="1,38"/>
      <sheetName val="1,39"/>
      <sheetName val="1,40"/>
      <sheetName val="1,41"/>
      <sheetName val="1,42"/>
      <sheetName val="1,43"/>
      <sheetName val="1,44"/>
      <sheetName val="1,45"/>
      <sheetName val="1,46"/>
      <sheetName val="1,47"/>
      <sheetName val="1,48"/>
      <sheetName val="1,49"/>
      <sheetName val="1,50"/>
      <sheetName val="1,51"/>
      <sheetName val="1,52"/>
      <sheetName val="1,53"/>
      <sheetName val="1,54"/>
      <sheetName val="1,55"/>
      <sheetName val="1,56"/>
      <sheetName val="1,57"/>
      <sheetName val="1,58"/>
      <sheetName val="1,59"/>
      <sheetName val="1,60"/>
      <sheetName val="1,61"/>
      <sheetName val="1,62"/>
      <sheetName val="1,63"/>
      <sheetName val="1,64"/>
      <sheetName val="1,65"/>
      <sheetName val="1,66"/>
      <sheetName val="1,67"/>
      <sheetName val="1,68"/>
      <sheetName val="1,69"/>
      <sheetName val="1,70"/>
      <sheetName val="1,71"/>
      <sheetName val="1,72"/>
      <sheetName val="1,73"/>
      <sheetName val="1,74"/>
      <sheetName val="1,75"/>
      <sheetName val="1,76"/>
      <sheetName val="1,77"/>
      <sheetName val="1,78"/>
      <sheetName val="1,79"/>
      <sheetName val="1,80"/>
      <sheetName val="1,81"/>
      <sheetName val="1,82"/>
      <sheetName val="1,83"/>
      <sheetName val="1,84"/>
      <sheetName val="1,85"/>
      <sheetName val="1,86"/>
      <sheetName val="1,87"/>
      <sheetName val="1,88"/>
      <sheetName val="1,89"/>
      <sheetName val="1,90"/>
      <sheetName val="1,91"/>
      <sheetName val="1,92"/>
      <sheetName val="1,93"/>
      <sheetName val="1,94"/>
      <sheetName val="1,95"/>
      <sheetName val="1,96"/>
      <sheetName val="1,97"/>
      <sheetName val="1,98"/>
      <sheetName val="1,99"/>
      <sheetName val="1,100"/>
      <sheetName val="1,101"/>
      <sheetName val="1,102"/>
      <sheetName val="1,103"/>
      <sheetName val="1,104"/>
      <sheetName val="1,105"/>
      <sheetName val="1,106"/>
      <sheetName val="1,107"/>
      <sheetName val="1,108"/>
      <sheetName val="1,109"/>
      <sheetName val="1,110"/>
      <sheetName val="1,111"/>
      <sheetName val="1,112"/>
      <sheetName val="1,113"/>
      <sheetName val="1,114"/>
      <sheetName val="materiales"/>
      <sheetName val="C 3000psi Manual"/>
      <sheetName val="Mortero 1;3"/>
      <sheetName val="Mortero 1;4"/>
      <sheetName val="Mortero 1;5"/>
      <sheetName val="C 3000psi Mezcladora"/>
      <sheetName val="Mortero 1;3 Mezcladora"/>
    </sheetNames>
    <sheetDataSet>
      <sheetData sheetId="0"/>
      <sheetData sheetId="1"/>
      <sheetData sheetId="2"/>
      <sheetData sheetId="3"/>
      <sheetData sheetId="4">
        <row r="24">
          <cell r="D24">
            <v>84000</v>
          </cell>
        </row>
        <row r="29">
          <cell r="D29">
            <v>126000</v>
          </cell>
        </row>
        <row r="39">
          <cell r="D39">
            <v>151200</v>
          </cell>
        </row>
        <row r="44">
          <cell r="D44">
            <v>193200</v>
          </cell>
        </row>
        <row r="64">
          <cell r="D64">
            <v>260400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CUADRO"/>
      <sheetName val="PRECIOS"/>
      <sheetName val="SCV-046-2001"/>
    </sheetNames>
    <sheetDataSet>
      <sheetData sheetId="0"/>
      <sheetData sheetId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210.5</v>
          </cell>
          <cell r="D26">
            <v>210</v>
          </cell>
          <cell r="F26" t="str">
            <v>Excavación en material común  de la explanación, canales y préstamos a mano</v>
          </cell>
          <cell r="G26" t="str">
            <v>m3</v>
          </cell>
          <cell r="H26" t="str">
            <v>Tiene en cuenta el programa PICO y PALA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H27" t="str">
            <v>No incluye el transporte a distancias mayores a 100 ml</v>
          </cell>
        </row>
        <row r="28">
          <cell r="C28">
            <v>220</v>
          </cell>
          <cell r="D28">
            <v>220</v>
          </cell>
          <cell r="F28" t="str">
            <v>Terraplenes</v>
          </cell>
          <cell r="G28" t="str">
            <v>m3</v>
          </cell>
          <cell r="H28" t="str">
            <v>No incluye el suministro de materiales y el transporte</v>
          </cell>
        </row>
        <row r="29">
          <cell r="C29">
            <v>220.1</v>
          </cell>
          <cell r="D29">
            <v>220</v>
          </cell>
          <cell r="E29" t="str">
            <v>220P</v>
          </cell>
          <cell r="F29" t="str">
            <v>Terraplenes</v>
          </cell>
          <cell r="G29" t="str">
            <v>m3</v>
          </cell>
          <cell r="H29" t="str">
            <v>Incluye el suministro y transporte de materiales</v>
          </cell>
        </row>
        <row r="30">
          <cell r="C30">
            <v>221.1</v>
          </cell>
          <cell r="D30">
            <v>221</v>
          </cell>
          <cell r="F30" t="str">
            <v>Pedraplén compacto</v>
          </cell>
          <cell r="G30" t="str">
            <v>m3</v>
          </cell>
          <cell r="H30" t="str">
            <v>No incluye la corona, el suministro de materiales y el transporte</v>
          </cell>
        </row>
        <row r="31">
          <cell r="C31">
            <v>221.2</v>
          </cell>
          <cell r="D31">
            <v>221</v>
          </cell>
          <cell r="F31" t="str">
            <v>Pedraplén suelto</v>
          </cell>
          <cell r="G31" t="str">
            <v>m3</v>
          </cell>
        </row>
        <row r="32">
          <cell r="C32">
            <v>230.1</v>
          </cell>
          <cell r="D32">
            <v>230</v>
          </cell>
          <cell r="F32" t="str">
            <v>Mejoramiento de la subrasante involucrando el suelo existente</v>
          </cell>
          <cell r="G32" t="str">
            <v>m2</v>
          </cell>
          <cell r="H32" t="str">
            <v>No incluye suministro y transporte de material adicionado y transporte de material inadecuado.</v>
          </cell>
        </row>
        <row r="33">
          <cell r="C33">
            <v>230.2</v>
          </cell>
          <cell r="D33">
            <v>230</v>
          </cell>
          <cell r="F33" t="str">
            <v>Mejoramiento de la subrasante empleando únicamente material adicionado</v>
          </cell>
          <cell r="G33" t="str">
            <v>m3</v>
          </cell>
        </row>
        <row r="34">
          <cell r="C34">
            <v>310</v>
          </cell>
          <cell r="D34">
            <v>310</v>
          </cell>
          <cell r="F34" t="str">
            <v>Conformación de la calzada existente</v>
          </cell>
          <cell r="G34" t="str">
            <v>m2</v>
          </cell>
          <cell r="H34" t="str">
            <v>No incluye suministro transporte y colocación de los materiales de afirmado y subbase.</v>
          </cell>
        </row>
        <row r="35">
          <cell r="C35">
            <v>311</v>
          </cell>
          <cell r="D35">
            <v>311</v>
          </cell>
          <cell r="F35" t="str">
            <v>Afirmado</v>
          </cell>
          <cell r="G35" t="str">
            <v>m3</v>
          </cell>
          <cell r="H35" t="str">
            <v>No incluye producto estabilizante</v>
          </cell>
        </row>
        <row r="36">
          <cell r="C36">
            <v>311.10000000000002</v>
          </cell>
          <cell r="D36">
            <v>311</v>
          </cell>
          <cell r="E36" t="str">
            <v>311P</v>
          </cell>
          <cell r="F36" t="str">
            <v>Bacheo con material de afirmado</v>
          </cell>
          <cell r="G36" t="str">
            <v>m3</v>
          </cell>
          <cell r="H36" t="str">
            <v>Varia el cálculo del volumen</v>
          </cell>
        </row>
        <row r="37">
          <cell r="C37">
            <v>311.2</v>
          </cell>
          <cell r="D37">
            <v>311</v>
          </cell>
          <cell r="E37" t="str">
            <v>311P-1</v>
          </cell>
          <cell r="F37" t="str">
            <v>Relleno con material de afirmado</v>
          </cell>
          <cell r="G37" t="str">
            <v>m3</v>
          </cell>
        </row>
        <row r="38">
          <cell r="C38">
            <v>312</v>
          </cell>
          <cell r="E38" t="str">
            <v>312P</v>
          </cell>
          <cell r="F38" t="str">
            <v>Relleno con material de afirmado para realce de cunetas</v>
          </cell>
          <cell r="G38" t="str">
            <v>m3</v>
          </cell>
        </row>
        <row r="39">
          <cell r="C39">
            <v>320.10000000000002</v>
          </cell>
          <cell r="D39">
            <v>320</v>
          </cell>
          <cell r="F39" t="str">
            <v>Subbase granular de C.B.R.&gt; 20%</v>
          </cell>
          <cell r="G39" t="str">
            <v>m3</v>
          </cell>
          <cell r="H39" t="str">
            <v>No incluye producto estabilizante</v>
          </cell>
        </row>
        <row r="40">
          <cell r="C40">
            <v>320.2</v>
          </cell>
          <cell r="D40">
            <v>320</v>
          </cell>
          <cell r="F40" t="str">
            <v>Subbase granular de C.B.R.&gt; 30%</v>
          </cell>
          <cell r="G40" t="str">
            <v>m3</v>
          </cell>
        </row>
        <row r="41">
          <cell r="C41">
            <v>320.3</v>
          </cell>
          <cell r="D41">
            <v>320</v>
          </cell>
          <cell r="F41" t="str">
            <v>Subbase granular de C.B.R.&gt; 40%</v>
          </cell>
          <cell r="G41" t="str">
            <v>m3</v>
          </cell>
        </row>
        <row r="42">
          <cell r="C42">
            <v>320.39999999999998</v>
          </cell>
          <cell r="D42">
            <v>320</v>
          </cell>
          <cell r="F42" t="str">
            <v>Subbase granular para bacheo</v>
          </cell>
          <cell r="G42" t="str">
            <v>m3</v>
          </cell>
        </row>
        <row r="43">
          <cell r="C43">
            <v>330.1</v>
          </cell>
          <cell r="D43">
            <v>330</v>
          </cell>
          <cell r="F43" t="str">
            <v>Base granular</v>
          </cell>
          <cell r="G43" t="str">
            <v>m3</v>
          </cell>
          <cell r="H43" t="str">
            <v>No incluye producto estabilizante</v>
          </cell>
        </row>
        <row r="44">
          <cell r="C44">
            <v>330.2</v>
          </cell>
          <cell r="D44">
            <v>330</v>
          </cell>
          <cell r="F44" t="str">
            <v>Base granular para bacheo</v>
          </cell>
          <cell r="G44" t="str">
            <v>m3</v>
          </cell>
        </row>
        <row r="45">
          <cell r="C45">
            <v>330.3</v>
          </cell>
          <cell r="D45">
            <v>330</v>
          </cell>
          <cell r="E45" t="str">
            <v>330P</v>
          </cell>
          <cell r="F45" t="str">
            <v>Base triturada</v>
          </cell>
          <cell r="G45" t="str">
            <v>m³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</row>
        <row r="50">
          <cell r="C50">
            <v>341.2</v>
          </cell>
          <cell r="D50">
            <v>341</v>
          </cell>
          <cell r="F50" t="str">
            <v>Cemento</v>
          </cell>
          <cell r="G50" t="str">
            <v>Kg</v>
          </cell>
        </row>
        <row r="51">
          <cell r="C51">
            <v>341.3</v>
          </cell>
          <cell r="D51">
            <v>341</v>
          </cell>
          <cell r="F51" t="str">
            <v xml:space="preserve">Base estabilizada fresado-cemento(3%) con adición de base granular(10%) </v>
          </cell>
          <cell r="G51" t="str">
            <v>m3</v>
          </cell>
        </row>
        <row r="52">
          <cell r="C52">
            <v>342.1</v>
          </cell>
          <cell r="D52">
            <v>342</v>
          </cell>
          <cell r="F52" t="str">
            <v>Base estabilizada con compuestos multienzimáticos orgánicos tipo BEMO-1</v>
          </cell>
          <cell r="G52" t="str">
            <v>m3</v>
          </cell>
        </row>
        <row r="53">
          <cell r="C53">
            <v>342.2</v>
          </cell>
          <cell r="D53">
            <v>342</v>
          </cell>
          <cell r="F53" t="str">
            <v>Base estabilizada con compuestos multienzimáticos orgánicos tipo BEMO-2</v>
          </cell>
          <cell r="G53" t="str">
            <v>m3</v>
          </cell>
        </row>
        <row r="54">
          <cell r="C54">
            <v>342.3</v>
          </cell>
          <cell r="D54">
            <v>342</v>
          </cell>
          <cell r="F54" t="str">
            <v>Compuesto multienzimático orgánico</v>
          </cell>
          <cell r="G54" t="str">
            <v>Cl</v>
          </cell>
        </row>
        <row r="55">
          <cell r="C55">
            <v>410</v>
          </cell>
          <cell r="D55">
            <v>410</v>
          </cell>
          <cell r="F55" t="str">
            <v>Cemento asfáltico</v>
          </cell>
          <cell r="G55" t="str">
            <v>Kg</v>
          </cell>
        </row>
        <row r="56">
          <cell r="C56">
            <v>411.1</v>
          </cell>
          <cell r="D56">
            <v>411</v>
          </cell>
          <cell r="F56" t="str">
            <v>Emulsión asfáltica de rotura media CRM</v>
          </cell>
          <cell r="G56" t="str">
            <v>Lt</v>
          </cell>
        </row>
        <row r="57">
          <cell r="C57">
            <v>411.2</v>
          </cell>
          <cell r="D57">
            <v>411</v>
          </cell>
          <cell r="F57" t="str">
            <v>Emulsión asfáltica de rotura lenta CRL-1</v>
          </cell>
          <cell r="G57" t="str">
            <v>Lt</v>
          </cell>
        </row>
        <row r="58">
          <cell r="C58">
            <v>411.3</v>
          </cell>
          <cell r="D58">
            <v>411</v>
          </cell>
          <cell r="F58" t="str">
            <v>Emulsión asfáltica de rotura lenta CRL-1h</v>
          </cell>
          <cell r="G58" t="str">
            <v>Lt</v>
          </cell>
        </row>
        <row r="59">
          <cell r="C59">
            <v>413</v>
          </cell>
          <cell r="D59">
            <v>413</v>
          </cell>
          <cell r="F59" t="str">
            <v>Excavación para reparación del pavimento existente</v>
          </cell>
          <cell r="G59" t="str">
            <v>m3</v>
          </cell>
        </row>
        <row r="60">
          <cell r="C60">
            <v>413.1</v>
          </cell>
          <cell r="D60">
            <v>413</v>
          </cell>
          <cell r="E60" t="str">
            <v>413P</v>
          </cell>
          <cell r="F60" t="str">
            <v>Excavación para reparación del pavimento existente</v>
          </cell>
          <cell r="G60" t="str">
            <v>m3</v>
          </cell>
          <cell r="H60" t="str">
            <v>Tiene en cuenta el programa PICO y PALA</v>
          </cell>
        </row>
        <row r="61">
          <cell r="C61">
            <v>420</v>
          </cell>
          <cell r="D61">
            <v>420</v>
          </cell>
          <cell r="F61" t="str">
            <v>Imprimación</v>
          </cell>
          <cell r="G61" t="str">
            <v>m2</v>
          </cell>
        </row>
        <row r="62">
          <cell r="C62">
            <v>421</v>
          </cell>
          <cell r="D62">
            <v>421</v>
          </cell>
          <cell r="F62" t="str">
            <v>Riego de liga</v>
          </cell>
          <cell r="G62" t="str">
            <v>m2</v>
          </cell>
        </row>
        <row r="63">
          <cell r="C63">
            <v>421.1</v>
          </cell>
          <cell r="D63">
            <v>421</v>
          </cell>
          <cell r="F63" t="str">
            <v>Riego de liga (cemento asfáltico)</v>
          </cell>
          <cell r="G63" t="str">
            <v>m2</v>
          </cell>
        </row>
        <row r="64">
          <cell r="C64">
            <v>421.2</v>
          </cell>
          <cell r="D64">
            <v>421</v>
          </cell>
          <cell r="F64" t="str">
            <v>Riego de liga (emulsión asfáltica)</v>
          </cell>
          <cell r="G64" t="str">
            <v>m2</v>
          </cell>
        </row>
        <row r="65">
          <cell r="C65">
            <v>430</v>
          </cell>
          <cell r="D65">
            <v>430</v>
          </cell>
          <cell r="F65" t="str">
            <v>Tratamiento superficial simple</v>
          </cell>
          <cell r="G65" t="str">
            <v>m2</v>
          </cell>
        </row>
        <row r="66">
          <cell r="C66">
            <v>431</v>
          </cell>
          <cell r="D66">
            <v>431</v>
          </cell>
          <cell r="F66" t="str">
            <v>Tratamiento superficial doble</v>
          </cell>
          <cell r="G66" t="str">
            <v>m2</v>
          </cell>
        </row>
        <row r="67">
          <cell r="C67">
            <v>432</v>
          </cell>
          <cell r="D67">
            <v>432</v>
          </cell>
          <cell r="F67" t="str">
            <v>Sello de arena - asfalto</v>
          </cell>
          <cell r="G67" t="str">
            <v>m2</v>
          </cell>
        </row>
        <row r="68">
          <cell r="C68">
            <v>432.1</v>
          </cell>
          <cell r="E68" t="str">
            <v>432P</v>
          </cell>
          <cell r="F68" t="str">
            <v>Sello de fisuras con emulsión asfáltica tipo CRL-PM</v>
          </cell>
          <cell r="G68" t="str">
            <v>m2</v>
          </cell>
        </row>
        <row r="69">
          <cell r="C69">
            <v>433</v>
          </cell>
          <cell r="D69">
            <v>433</v>
          </cell>
          <cell r="F69" t="str">
            <v>Lechada asfáltica</v>
          </cell>
          <cell r="G69" t="str">
            <v>m2</v>
          </cell>
        </row>
        <row r="70">
          <cell r="C70">
            <v>434</v>
          </cell>
          <cell r="E70" t="str">
            <v>434P</v>
          </cell>
          <cell r="F70" t="str">
            <v>Sello de grietas</v>
          </cell>
          <cell r="G70" t="str">
            <v>ml</v>
          </cell>
        </row>
        <row r="71">
          <cell r="C71">
            <v>435</v>
          </cell>
          <cell r="E71" t="str">
            <v>435P</v>
          </cell>
          <cell r="F71" t="str">
            <v>Sello de juntas de pavimento de concreto hidráulico</v>
          </cell>
          <cell r="G71" t="str">
            <v>ml</v>
          </cell>
        </row>
        <row r="72">
          <cell r="C72">
            <v>440.1</v>
          </cell>
          <cell r="D72">
            <v>440</v>
          </cell>
          <cell r="F72" t="str">
            <v>Mezcla densa en frío tipo MDF-1</v>
          </cell>
          <cell r="G72" t="str">
            <v>m3</v>
          </cell>
          <cell r="H72" t="str">
            <v>No incluye suministro y almacenamiento del cemento asfáltico</v>
          </cell>
        </row>
        <row r="73">
          <cell r="C73">
            <v>440.2</v>
          </cell>
          <cell r="D73">
            <v>440</v>
          </cell>
          <cell r="F73" t="str">
            <v>Mezcla densa en frío tipo MDF-2</v>
          </cell>
          <cell r="G73" t="str">
            <v>m3</v>
          </cell>
        </row>
        <row r="74">
          <cell r="C74">
            <v>440.3</v>
          </cell>
          <cell r="D74">
            <v>440</v>
          </cell>
          <cell r="F74" t="str">
            <v>Mezcla densa en frío tipo MDF-3</v>
          </cell>
          <cell r="G74" t="str">
            <v>m3</v>
          </cell>
        </row>
        <row r="75">
          <cell r="C75">
            <v>440.5</v>
          </cell>
          <cell r="D75">
            <v>440</v>
          </cell>
          <cell r="F75" t="str">
            <v>Mezcla densa en frío para bacheo</v>
          </cell>
          <cell r="G75" t="str">
            <v>m3</v>
          </cell>
        </row>
        <row r="76">
          <cell r="C76">
            <v>441.1</v>
          </cell>
          <cell r="D76">
            <v>441</v>
          </cell>
          <cell r="F76" t="str">
            <v>Mezcla abierta en frío tipo MAF-1</v>
          </cell>
          <cell r="G76" t="str">
            <v>m3</v>
          </cell>
        </row>
        <row r="77">
          <cell r="C77">
            <v>441.2</v>
          </cell>
          <cell r="D77">
            <v>441</v>
          </cell>
          <cell r="F77" t="str">
            <v>Mezcla abierta en frío tipo MAF-2</v>
          </cell>
          <cell r="G77" t="str">
            <v>m3</v>
          </cell>
        </row>
        <row r="78">
          <cell r="C78">
            <v>441.3</v>
          </cell>
          <cell r="D78">
            <v>441</v>
          </cell>
          <cell r="F78" t="str">
            <v>Mezcla abierta en frío tipo MAF-3</v>
          </cell>
          <cell r="G78" t="str">
            <v>m3</v>
          </cell>
        </row>
        <row r="79">
          <cell r="C79">
            <v>441.4</v>
          </cell>
          <cell r="D79">
            <v>441</v>
          </cell>
          <cell r="F79" t="str">
            <v>Mezcla abierta en frío para bacheo</v>
          </cell>
          <cell r="G79" t="str">
            <v>m3</v>
          </cell>
        </row>
        <row r="80">
          <cell r="C80">
            <v>450.1</v>
          </cell>
          <cell r="D80">
            <v>450</v>
          </cell>
          <cell r="F80" t="str">
            <v>Mezcla densa en caliente tipo MDC-1</v>
          </cell>
          <cell r="G80" t="str">
            <v>m3</v>
          </cell>
        </row>
        <row r="81">
          <cell r="C81">
            <v>450.2</v>
          </cell>
          <cell r="D81">
            <v>450</v>
          </cell>
          <cell r="F81" t="str">
            <v>Mezcla densa en caliente tipo MDC-2</v>
          </cell>
          <cell r="G81" t="str">
            <v>m3</v>
          </cell>
        </row>
        <row r="82">
          <cell r="C82">
            <v>450.3</v>
          </cell>
          <cell r="D82">
            <v>450</v>
          </cell>
          <cell r="F82" t="str">
            <v>Mezcla densa en caliente tipo MDC-3</v>
          </cell>
          <cell r="G82" t="str">
            <v>m3</v>
          </cell>
        </row>
        <row r="83">
          <cell r="C83">
            <v>450.4</v>
          </cell>
          <cell r="D83">
            <v>450</v>
          </cell>
          <cell r="F83" t="str">
            <v>Mezcla densa en caliente para bacheo</v>
          </cell>
          <cell r="G83" t="str">
            <v>m3</v>
          </cell>
        </row>
        <row r="84">
          <cell r="C84">
            <v>450.5</v>
          </cell>
          <cell r="D84">
            <v>450</v>
          </cell>
          <cell r="E84" t="str">
            <v>450P</v>
          </cell>
          <cell r="F84" t="str">
            <v>Parcheo con mezcla densa en caliente tipo MDC-2</v>
          </cell>
          <cell r="G84" t="str">
            <v>m3</v>
          </cell>
          <cell r="H84" t="str">
            <v>Incluye cajeo, riego de liga, suministro y transporte del cemento asfáltico</v>
          </cell>
        </row>
        <row r="85">
          <cell r="C85">
            <v>450.6</v>
          </cell>
          <cell r="D85">
            <v>450</v>
          </cell>
          <cell r="E85" t="str">
            <v>450P-1</v>
          </cell>
          <cell r="F85" t="str">
            <v>Mezcla densa en caliente tipo MDC-2</v>
          </cell>
          <cell r="G85" t="str">
            <v>m3</v>
          </cell>
          <cell r="H85" t="str">
            <v>Incluye riego de liga, suministro y transporte del cemento asfáltico</v>
          </cell>
        </row>
        <row r="86">
          <cell r="C86">
            <v>450.7</v>
          </cell>
          <cell r="D86">
            <v>450</v>
          </cell>
          <cell r="E86" t="str">
            <v>450P-1</v>
          </cell>
          <cell r="F86" t="str">
            <v>Mezcla densa en caliente tipo MDC-1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450.8</v>
          </cell>
          <cell r="D87">
            <v>450</v>
          </cell>
          <cell r="E87" t="str">
            <v>450P-1</v>
          </cell>
          <cell r="F87" t="str">
            <v>Mezcla densa en caliente tipo MDC-3</v>
          </cell>
          <cell r="G87" t="str">
            <v>m3</v>
          </cell>
          <cell r="H87" t="str">
            <v>Incluye riego de liga, suministro y transporte del cemento asfáltico</v>
          </cell>
        </row>
        <row r="88">
          <cell r="C88">
            <v>450.9</v>
          </cell>
          <cell r="D88">
            <v>450</v>
          </cell>
          <cell r="E88" t="str">
            <v>450P-2</v>
          </cell>
          <cell r="F88" t="str">
            <v>Parcheo con fresado y mezcla densa en caliente tipo MDC-2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450.11</v>
          </cell>
          <cell r="D89">
            <v>450</v>
          </cell>
          <cell r="E89" t="str">
            <v>450P-3</v>
          </cell>
          <cell r="F89" t="str">
            <v>Mezcla densa en caliente tipo MDC-1 para bacheo</v>
          </cell>
          <cell r="G89" t="str">
            <v>m3</v>
          </cell>
          <cell r="H89" t="str">
            <v>Incluye riego de liga, suministro y transporte del cemento asfáltico</v>
          </cell>
        </row>
        <row r="90">
          <cell r="C90">
            <v>450.12</v>
          </cell>
          <cell r="D90">
            <v>450</v>
          </cell>
          <cell r="E90" t="str">
            <v>450P-3</v>
          </cell>
          <cell r="F90" t="str">
            <v>Mezcla densa en caliente tipo MDC-1 para bacheo</v>
          </cell>
          <cell r="G90" t="str">
            <v>m3</v>
          </cell>
          <cell r="H90" t="str">
            <v>Incluye cajeo, riego de liga, suministro y transporte del cemento asfáltico</v>
          </cell>
        </row>
        <row r="91">
          <cell r="C91">
            <v>450.13</v>
          </cell>
          <cell r="D91">
            <v>450</v>
          </cell>
          <cell r="E91" t="str">
            <v>450P-3</v>
          </cell>
          <cell r="F91" t="str">
            <v>Mezcla densa en caliente tipo MDC-2 para bacheo</v>
          </cell>
          <cell r="G91" t="str">
            <v>m3</v>
          </cell>
          <cell r="H91" t="str">
            <v>Incluye cajeo, riego de liga, suministro y transporte del cemento asfáltico</v>
          </cell>
        </row>
        <row r="92">
          <cell r="C92">
            <v>450.14</v>
          </cell>
          <cell r="D92">
            <v>450</v>
          </cell>
          <cell r="E92" t="str">
            <v>450P-1</v>
          </cell>
          <cell r="F92" t="str">
            <v>Mezcla densa en caliente tipo MDC-1</v>
          </cell>
          <cell r="G92" t="str">
            <v>m3</v>
          </cell>
          <cell r="H92" t="str">
            <v>Incluye suministro y transporte del cemento asfáltico</v>
          </cell>
        </row>
        <row r="93">
          <cell r="C93">
            <v>450.15</v>
          </cell>
          <cell r="D93">
            <v>450</v>
          </cell>
          <cell r="E93" t="str">
            <v>450P-1</v>
          </cell>
          <cell r="F93" t="str">
            <v>Mezcla densa en caliente tipo MDC-2</v>
          </cell>
          <cell r="G93" t="str">
            <v>m3</v>
          </cell>
          <cell r="H93" t="str">
            <v>Incluye suministro y transporte del cemento asfáltico</v>
          </cell>
        </row>
        <row r="94">
          <cell r="C94">
            <v>450.16</v>
          </cell>
          <cell r="D94">
            <v>450</v>
          </cell>
          <cell r="E94" t="str">
            <v>450P</v>
          </cell>
          <cell r="F94" t="str">
            <v>Parcheo con mezcla densa en caliente tipo MDC-2</v>
          </cell>
          <cell r="G94" t="str">
            <v>m3</v>
          </cell>
          <cell r="H94" t="str">
            <v>Incluye estudios y diseños, cajeo, riego de liga, suministro y transporte del cemento asfáltico</v>
          </cell>
        </row>
        <row r="95">
          <cell r="C95">
            <v>450.17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450.18</v>
          </cell>
          <cell r="D96">
            <v>450</v>
          </cell>
          <cell r="E96" t="str">
            <v>450P</v>
          </cell>
          <cell r="F96" t="str">
            <v>Parcheo con mezcla densa en caliente tipo MDC-2</v>
          </cell>
          <cell r="G96" t="str">
            <v>m3</v>
          </cell>
          <cell r="H96" t="str">
            <v>Incluye riego de liga, suministro y transporte del cemento asfáltico</v>
          </cell>
        </row>
        <row r="97">
          <cell r="C97">
            <v>450.19</v>
          </cell>
          <cell r="D97">
            <v>450</v>
          </cell>
          <cell r="E97" t="str">
            <v>450P-3</v>
          </cell>
          <cell r="F97" t="str">
            <v>Mezcla densa en caliente tipo MDC-2 para bacheo</v>
          </cell>
          <cell r="G97" t="str">
            <v>m3</v>
          </cell>
          <cell r="H97" t="str">
            <v>Incluye riego de liga, suministro y transporte del cemento asfáltico</v>
          </cell>
        </row>
        <row r="98">
          <cell r="C98">
            <v>450.21</v>
          </cell>
          <cell r="D98">
            <v>450</v>
          </cell>
          <cell r="E98" t="str">
            <v>450P-1</v>
          </cell>
          <cell r="F98" t="str">
            <v>Mezcla densa en caliente tipo MDC-3</v>
          </cell>
          <cell r="G98" t="str">
            <v>m3</v>
          </cell>
          <cell r="H98" t="str">
            <v>Incluye estudios y diseños, riego de liga, suministro y transporte del cemento asfáltico</v>
          </cell>
        </row>
        <row r="99">
          <cell r="C99">
            <v>450.22</v>
          </cell>
          <cell r="D99">
            <v>450</v>
          </cell>
          <cell r="E99" t="str">
            <v>450P</v>
          </cell>
          <cell r="F99" t="str">
            <v>Parcheo con mezcla densa en caliente tipo MDC-3</v>
          </cell>
          <cell r="G99" t="str">
            <v>m3</v>
          </cell>
          <cell r="H99" t="str">
            <v>Incluye estudios y diseños, cajeo, riego de liga, suministro y transporte del cemento asfáltico</v>
          </cell>
        </row>
        <row r="100">
          <cell r="C100">
            <v>450.23</v>
          </cell>
          <cell r="D100">
            <v>450</v>
          </cell>
          <cell r="E100" t="str">
            <v>450P-1</v>
          </cell>
          <cell r="F100" t="str">
            <v>Mezcla densa en caliente tipo MDC-1</v>
          </cell>
          <cell r="G100" t="str">
            <v>m3</v>
          </cell>
          <cell r="H100" t="str">
            <v>Incluye estudios y diseños y suministro y transporte del cemento asfáltico</v>
          </cell>
        </row>
        <row r="101">
          <cell r="C101">
            <v>450.24</v>
          </cell>
          <cell r="D101">
            <v>450</v>
          </cell>
          <cell r="E101" t="str">
            <v>450P-1</v>
          </cell>
          <cell r="F101" t="str">
            <v>Mezcla densa en caliente tipo MDC-2</v>
          </cell>
          <cell r="G101" t="str">
            <v>m3</v>
          </cell>
          <cell r="H101" t="str">
            <v>Incluye estudios y diseños y suministro y transporte del cemento asfáltico</v>
          </cell>
        </row>
        <row r="102">
          <cell r="C102">
            <v>450.25</v>
          </cell>
          <cell r="D102">
            <v>450</v>
          </cell>
          <cell r="E102" t="str">
            <v>450P</v>
          </cell>
          <cell r="F102" t="str">
            <v>Parcheo con mezcla densa en caliente tipo MDC-2</v>
          </cell>
          <cell r="G102" t="str">
            <v>m3</v>
          </cell>
          <cell r="H102" t="str">
            <v>Incluye estudios y diseños, riego de liga, suministro y transporte del cemento asfáltico</v>
          </cell>
        </row>
        <row r="103">
          <cell r="C103">
            <v>450.26</v>
          </cell>
          <cell r="D103">
            <v>450</v>
          </cell>
          <cell r="E103" t="str">
            <v>450P-3</v>
          </cell>
          <cell r="F103" t="str">
            <v>Mezcla densa en caliente tipo MDC-2 para bacheo</v>
          </cell>
          <cell r="G103" t="str">
            <v>m3</v>
          </cell>
          <cell r="H103" t="str">
            <v>Incluye estudios y diseños, suministro y transporte del cemento asfáltico</v>
          </cell>
        </row>
        <row r="104">
          <cell r="C104">
            <v>450.27</v>
          </cell>
          <cell r="D104">
            <v>450</v>
          </cell>
          <cell r="E104" t="str">
            <v>450P-1</v>
          </cell>
          <cell r="F104" t="str">
            <v>Mezcla densa en caliente tipo MDC-1</v>
          </cell>
          <cell r="G104" t="str">
            <v>m3</v>
          </cell>
          <cell r="H104" t="str">
            <v>Incluye estudios y diseños, riego de liga, suministro y transporte del cemento asfáltico</v>
          </cell>
        </row>
        <row r="105">
          <cell r="C105">
            <v>450.28</v>
          </cell>
          <cell r="D105">
            <v>450</v>
          </cell>
          <cell r="E105" t="str">
            <v>450P-1</v>
          </cell>
          <cell r="F105" t="str">
            <v>Mezcla densa en caliente tipo MDC-3</v>
          </cell>
          <cell r="G105" t="str">
            <v>m3</v>
          </cell>
          <cell r="H105" t="str">
            <v>Incluye estudios y diseños, suministro y transporte del cemento asfáltico</v>
          </cell>
        </row>
        <row r="106">
          <cell r="C106">
            <v>451.1</v>
          </cell>
          <cell r="D106">
            <v>451</v>
          </cell>
          <cell r="F106" t="str">
            <v>Mezcla abierta en caliente tipo MAC-1</v>
          </cell>
          <cell r="G106" t="str">
            <v>m3</v>
          </cell>
        </row>
        <row r="107">
          <cell r="C107">
            <v>451.2</v>
          </cell>
          <cell r="D107">
            <v>451</v>
          </cell>
          <cell r="F107" t="str">
            <v>Mezcla abierta en caliente tipo MAC-2</v>
          </cell>
          <cell r="G107" t="str">
            <v>m3</v>
          </cell>
        </row>
        <row r="108">
          <cell r="C108">
            <v>451.3</v>
          </cell>
          <cell r="D108">
            <v>451</v>
          </cell>
          <cell r="F108" t="str">
            <v>Mezcla abierta en caliente tipo MAC-3</v>
          </cell>
          <cell r="G108" t="str">
            <v>m3</v>
          </cell>
        </row>
        <row r="109">
          <cell r="C109">
            <v>451.4</v>
          </cell>
          <cell r="D109">
            <v>451</v>
          </cell>
          <cell r="E109" t="str">
            <v>451P</v>
          </cell>
          <cell r="F109" t="str">
            <v>Mezcla abierta en caliente tipo MAC-3</v>
          </cell>
          <cell r="G109" t="str">
            <v>m3</v>
          </cell>
          <cell r="H109" t="str">
            <v>Incluye suministro y transporte del cemento asfáltico</v>
          </cell>
        </row>
        <row r="110">
          <cell r="C110">
            <v>460</v>
          </cell>
          <cell r="D110">
            <v>460</v>
          </cell>
          <cell r="F110" t="str">
            <v>Fresado de pavimento asfáltico</v>
          </cell>
          <cell r="G110" t="str">
            <v>m2</v>
          </cell>
        </row>
        <row r="111">
          <cell r="C111">
            <v>460.1</v>
          </cell>
          <cell r="D111">
            <v>460</v>
          </cell>
          <cell r="E111" t="str">
            <v>460P</v>
          </cell>
          <cell r="F111" t="str">
            <v>Fresado de pavimento asfáltico</v>
          </cell>
          <cell r="G111" t="str">
            <v>m³</v>
          </cell>
          <cell r="H111" t="str">
            <v>La unidad de medida es el metro cúbico</v>
          </cell>
        </row>
        <row r="112">
          <cell r="C112">
            <v>460.3</v>
          </cell>
          <cell r="D112">
            <v>460</v>
          </cell>
          <cell r="E112" t="str">
            <v>460P</v>
          </cell>
          <cell r="F112" t="str">
            <v>Fresado de pavimento asfáltico con transporte</v>
          </cell>
          <cell r="G112" t="str">
            <v>m3</v>
          </cell>
          <cell r="H112" t="str">
            <v>Incluye transporte del fresado, se mide en metro cúbico</v>
          </cell>
        </row>
        <row r="113">
          <cell r="C113">
            <v>460.2</v>
          </cell>
          <cell r="D113">
            <v>460</v>
          </cell>
          <cell r="E113" t="str">
            <v>460P-1</v>
          </cell>
          <cell r="F113" t="str">
            <v>Fresado de pavimento asfáltico sin transporte</v>
          </cell>
          <cell r="G113" t="str">
            <v>m3</v>
          </cell>
          <cell r="H113" t="str">
            <v>No Incluye transporte del fresado, se mide en metro cúbico</v>
          </cell>
        </row>
        <row r="114">
          <cell r="C114">
            <v>461</v>
          </cell>
          <cell r="D114">
            <v>461</v>
          </cell>
          <cell r="F114" t="str">
            <v>Pavimento asfáltico reciclado en frío</v>
          </cell>
          <cell r="G114" t="str">
            <v>m3</v>
          </cell>
          <cell r="H114" t="str">
            <v>No incluye suministro y almacenamiento del cemento asfáltico o la emulsión.</v>
          </cell>
        </row>
        <row r="115">
          <cell r="C115">
            <v>461.1</v>
          </cell>
          <cell r="D115">
            <v>461</v>
          </cell>
          <cell r="E115" t="str">
            <v>461P</v>
          </cell>
          <cell r="F115" t="str">
            <v>Pavimento asfáltico reciclado en frío</v>
          </cell>
          <cell r="G115" t="str">
            <v>m3</v>
          </cell>
          <cell r="H115" t="str">
            <v>Incluye el cemento asfáltico o la emulsión asfáltica</v>
          </cell>
        </row>
        <row r="116">
          <cell r="C116">
            <v>461.2</v>
          </cell>
          <cell r="D116">
            <v>461</v>
          </cell>
          <cell r="E116" t="str">
            <v>461P-1</v>
          </cell>
          <cell r="F116" t="str">
            <v>Pavimento asfáltico reciclado en frío</v>
          </cell>
          <cell r="G116" t="str">
            <v>m3</v>
          </cell>
          <cell r="H116" t="str">
            <v>Incluye estudios y diseños</v>
          </cell>
        </row>
        <row r="117">
          <cell r="C117">
            <v>461.3</v>
          </cell>
          <cell r="D117">
            <v>461</v>
          </cell>
          <cell r="E117" t="str">
            <v>461P-1</v>
          </cell>
          <cell r="F117" t="str">
            <v>Pavimento asfáltico reciclado en frío</v>
          </cell>
          <cell r="G117" t="str">
            <v>m3</v>
          </cell>
          <cell r="H117" t="str">
            <v>Incluye estudios y diseños y el cemento asfáltico o la emulsión.</v>
          </cell>
        </row>
        <row r="118">
          <cell r="C118">
            <v>462.1</v>
          </cell>
          <cell r="D118">
            <v>462</v>
          </cell>
          <cell r="F118" t="str">
            <v>Pavimento asfáltico reciclado en caliente tipo MDC-1</v>
          </cell>
          <cell r="G118" t="str">
            <v>m3</v>
          </cell>
          <cell r="H118" t="str">
            <v>No incluye suministro y almacenamiento del cemento asfáltico o la emulsión. Tampoco el agente rejuvenecedor</v>
          </cell>
        </row>
        <row r="119">
          <cell r="C119">
            <v>462.2</v>
          </cell>
          <cell r="D119">
            <v>462</v>
          </cell>
          <cell r="F119" t="str">
            <v>Pavimento asfáltico reciclado en caliente tipo MDC-2</v>
          </cell>
          <cell r="G119" t="str">
            <v>m3</v>
          </cell>
        </row>
        <row r="120">
          <cell r="C120">
            <v>462.3</v>
          </cell>
          <cell r="D120">
            <v>462</v>
          </cell>
          <cell r="F120" t="str">
            <v>Pavimento asfáltico reciclado en caliente tipo MDC-3</v>
          </cell>
          <cell r="G120" t="str">
            <v>m3</v>
          </cell>
        </row>
        <row r="121">
          <cell r="C121">
            <v>462.4</v>
          </cell>
          <cell r="D121">
            <v>462</v>
          </cell>
          <cell r="F121" t="str">
            <v>Pavimento asfáltico reciclado en caliente para bacheo</v>
          </cell>
          <cell r="G121" t="str">
            <v>m3</v>
          </cell>
        </row>
        <row r="122">
          <cell r="C122">
            <v>470</v>
          </cell>
          <cell r="E122" t="str">
            <v>470P</v>
          </cell>
          <cell r="F122" t="str">
            <v>Asfalto Natural (Asfaltita)</v>
          </cell>
          <cell r="G122" t="str">
            <v>m3</v>
          </cell>
        </row>
        <row r="123">
          <cell r="C123">
            <v>500</v>
          </cell>
          <cell r="D123">
            <v>500</v>
          </cell>
          <cell r="F123" t="str">
            <v>Pavimento de concreto hidráulico</v>
          </cell>
          <cell r="G123" t="str">
            <v>m3</v>
          </cell>
          <cell r="H123" t="str">
            <v>No incluye la preparación de la superficie existente</v>
          </cell>
        </row>
        <row r="124">
          <cell r="C124">
            <v>501</v>
          </cell>
          <cell r="E124" t="str">
            <v>501P</v>
          </cell>
          <cell r="F124" t="str">
            <v>Corte en losas de pavimento rígido</v>
          </cell>
          <cell r="G124" t="str">
            <v>ml</v>
          </cell>
        </row>
        <row r="125">
          <cell r="C125">
            <v>510</v>
          </cell>
          <cell r="D125">
            <v>510</v>
          </cell>
          <cell r="F125" t="str">
            <v>Pavimento de adoquines de concreto</v>
          </cell>
          <cell r="G125" t="str">
            <v>m2</v>
          </cell>
          <cell r="H125" t="str">
            <v>No incluye la preparación de la superficie existente. Tampoco las obras de confinamiento del pavimento.</v>
          </cell>
        </row>
        <row r="126">
          <cell r="C126">
            <v>510.1</v>
          </cell>
          <cell r="D126">
            <v>510</v>
          </cell>
          <cell r="E126" t="str">
            <v>510P</v>
          </cell>
          <cell r="F126" t="str">
            <v>Andenes en adoquín peatonal</v>
          </cell>
          <cell r="G126" t="str">
            <v>m2</v>
          </cell>
        </row>
        <row r="127">
          <cell r="C127">
            <v>510.2</v>
          </cell>
          <cell r="D127">
            <v>510</v>
          </cell>
          <cell r="E127" t="str">
            <v>510P</v>
          </cell>
          <cell r="F127" t="str">
            <v>Andenes en adoquín estructural vehicular Tipo 1</v>
          </cell>
          <cell r="G127" t="str">
            <v>m2</v>
          </cell>
        </row>
        <row r="128">
          <cell r="C128">
            <v>510.3</v>
          </cell>
          <cell r="D128">
            <v>510</v>
          </cell>
          <cell r="E128" t="str">
            <v>510P</v>
          </cell>
          <cell r="F128" t="str">
            <v>Andenes en adoquín estructural vehicular Tipo 2</v>
          </cell>
          <cell r="G128" t="str">
            <v>m2</v>
          </cell>
        </row>
        <row r="129">
          <cell r="C129">
            <v>600.1</v>
          </cell>
          <cell r="D129">
            <v>600</v>
          </cell>
          <cell r="F129" t="str">
            <v>Excavaciones varias sin clasificar</v>
          </cell>
          <cell r="G129" t="str">
            <v>m3</v>
          </cell>
        </row>
        <row r="130">
          <cell r="C130">
            <v>600.20000000000005</v>
          </cell>
          <cell r="D130">
            <v>600</v>
          </cell>
          <cell r="F130" t="str">
            <v>Excavaciones varias en roca en seco</v>
          </cell>
          <cell r="G130" t="str">
            <v>m3</v>
          </cell>
        </row>
        <row r="131">
          <cell r="C131">
            <v>600.29999999999995</v>
          </cell>
          <cell r="D131">
            <v>600</v>
          </cell>
          <cell r="F131" t="str">
            <v>Excavaciones varias en roca bajo agua</v>
          </cell>
          <cell r="G131" t="str">
            <v>m3</v>
          </cell>
        </row>
        <row r="132">
          <cell r="C132">
            <v>600.4</v>
          </cell>
          <cell r="D132">
            <v>600</v>
          </cell>
          <cell r="F132" t="str">
            <v>Excavaciones varias en material común en seco</v>
          </cell>
          <cell r="G132" t="str">
            <v>m3</v>
          </cell>
        </row>
        <row r="133">
          <cell r="C133">
            <v>600.5</v>
          </cell>
          <cell r="D133">
            <v>600</v>
          </cell>
          <cell r="F133" t="str">
            <v>Excavaciones varias en material común bajo agua</v>
          </cell>
          <cell r="G133" t="str">
            <v>m3</v>
          </cell>
        </row>
        <row r="134">
          <cell r="C134">
            <v>600.6</v>
          </cell>
          <cell r="D134">
            <v>600</v>
          </cell>
          <cell r="E134" t="str">
            <v>600P</v>
          </cell>
          <cell r="F134" t="str">
            <v>Excavaciones varias sin clasificar</v>
          </cell>
          <cell r="G134" t="str">
            <v>m3</v>
          </cell>
          <cell r="H134" t="str">
            <v>Tiene en cuenta el programa PICO y PALA</v>
          </cell>
        </row>
        <row r="135">
          <cell r="C135">
            <v>600.70000000000005</v>
          </cell>
          <cell r="D135">
            <v>600</v>
          </cell>
          <cell r="E135" t="str">
            <v>600P</v>
          </cell>
          <cell r="F135" t="str">
            <v>Excavaciones varias en material común en seco</v>
          </cell>
          <cell r="G135" t="str">
            <v>m3</v>
          </cell>
          <cell r="H135" t="str">
            <v>Tiene en cuenta el programa PICO y PALA</v>
          </cell>
        </row>
        <row r="136">
          <cell r="C136">
            <v>600.79999999999995</v>
          </cell>
          <cell r="D136">
            <v>600</v>
          </cell>
          <cell r="E136" t="str">
            <v>600P</v>
          </cell>
          <cell r="F136" t="str">
            <v>Excavaciones varias en material común bajo agua</v>
          </cell>
          <cell r="G136" t="str">
            <v>m3</v>
          </cell>
          <cell r="H136" t="str">
            <v>Tiene en cuenta el programa PICO y PALA</v>
          </cell>
        </row>
        <row r="137">
          <cell r="C137">
            <v>600.9</v>
          </cell>
          <cell r="D137">
            <v>600</v>
          </cell>
          <cell r="E137" t="str">
            <v>600P</v>
          </cell>
          <cell r="F137" t="str">
            <v>Excavaciones varias en roca bajo agua</v>
          </cell>
          <cell r="G137" t="str">
            <v>m³</v>
          </cell>
          <cell r="H137" t="str">
            <v>Tiene en cuenta el programa PICO y PALA</v>
          </cell>
        </row>
        <row r="138">
          <cell r="C138">
            <v>601.1</v>
          </cell>
          <cell r="D138">
            <v>601</v>
          </cell>
          <cell r="F138" t="str">
            <v>Excavaciones varias en roca en seco</v>
          </cell>
          <cell r="G138" t="str">
            <v>m3</v>
          </cell>
        </row>
        <row r="139">
          <cell r="C139">
            <v>601.20000000000005</v>
          </cell>
          <cell r="D139">
            <v>601</v>
          </cell>
          <cell r="F139" t="str">
            <v>Excavaciones varias en roca bajo agua</v>
          </cell>
          <cell r="G139" t="str">
            <v>m3</v>
          </cell>
        </row>
        <row r="140">
          <cell r="C140">
            <v>601.29999999999995</v>
          </cell>
          <cell r="D140">
            <v>601</v>
          </cell>
          <cell r="F140" t="str">
            <v>Excavaciones varias en material común en seco</v>
          </cell>
          <cell r="G140" t="str">
            <v>m3</v>
          </cell>
        </row>
        <row r="141">
          <cell r="C141">
            <v>601.4</v>
          </cell>
          <cell r="D141">
            <v>601</v>
          </cell>
          <cell r="F141" t="str">
            <v>Excavaciones varias en material común bajo agua</v>
          </cell>
          <cell r="G141" t="str">
            <v>m3</v>
          </cell>
        </row>
        <row r="142">
          <cell r="C142">
            <v>610.1</v>
          </cell>
          <cell r="D142">
            <v>610</v>
          </cell>
          <cell r="F142" t="str">
            <v>Rellenos para estructuras</v>
          </cell>
          <cell r="G142" t="str">
            <v>m3</v>
          </cell>
          <cell r="H142" t="str">
            <v>No incluye la preparación de la superficie sobre la que irá el relleno.</v>
          </cell>
        </row>
        <row r="143">
          <cell r="C143">
            <v>610.20000000000005</v>
          </cell>
          <cell r="D143">
            <v>610</v>
          </cell>
          <cell r="F143" t="str">
            <v>Material filtrante</v>
          </cell>
          <cell r="G143" t="str">
            <v>m3</v>
          </cell>
        </row>
        <row r="144">
          <cell r="C144">
            <v>612</v>
          </cell>
          <cell r="E144" t="str">
            <v>612P</v>
          </cell>
          <cell r="F144" t="str">
            <v>Geobloques</v>
          </cell>
          <cell r="G144" t="str">
            <v>m3</v>
          </cell>
        </row>
        <row r="145">
          <cell r="C145">
            <v>620.1</v>
          </cell>
          <cell r="D145">
            <v>620</v>
          </cell>
          <cell r="F145" t="str">
            <v>Pilotes prefabricados de concreto</v>
          </cell>
          <cell r="G145" t="str">
            <v>ml</v>
          </cell>
        </row>
        <row r="146">
          <cell r="C146">
            <v>620.20000000000005</v>
          </cell>
          <cell r="D146">
            <v>620</v>
          </cell>
          <cell r="F146" t="str">
            <v>Extensión de pilotes</v>
          </cell>
          <cell r="G146" t="str">
            <v>ml</v>
          </cell>
        </row>
        <row r="147">
          <cell r="C147">
            <v>620.29999999999995</v>
          </cell>
          <cell r="D147">
            <v>620</v>
          </cell>
          <cell r="F147" t="str">
            <v>Prueba de carga</v>
          </cell>
          <cell r="G147" t="str">
            <v>Un</v>
          </cell>
        </row>
        <row r="148">
          <cell r="C148">
            <v>621.1</v>
          </cell>
          <cell r="D148">
            <v>621</v>
          </cell>
          <cell r="F148" t="str">
            <v>Pilote de concreto fundido in-situ de diámetro____</v>
          </cell>
          <cell r="G148" t="str">
            <v>ml</v>
          </cell>
        </row>
        <row r="149">
          <cell r="C149">
            <v>621.20000000000005</v>
          </cell>
          <cell r="D149">
            <v>621</v>
          </cell>
          <cell r="F149" t="str">
            <v>Base acampanada</v>
          </cell>
          <cell r="G149" t="str">
            <v>m3</v>
          </cell>
        </row>
        <row r="150">
          <cell r="C150">
            <v>621.29999999999995</v>
          </cell>
          <cell r="D150">
            <v>621</v>
          </cell>
          <cell r="F150" t="str">
            <v>Pilote de prueba de diámetro ____</v>
          </cell>
          <cell r="G150" t="str">
            <v>ml</v>
          </cell>
        </row>
        <row r="151">
          <cell r="C151">
            <v>621.4</v>
          </cell>
          <cell r="D151">
            <v>621</v>
          </cell>
          <cell r="F151" t="str">
            <v>Base acampanada de prueba</v>
          </cell>
          <cell r="G151" t="str">
            <v>m3</v>
          </cell>
        </row>
        <row r="152">
          <cell r="C152">
            <v>621.5</v>
          </cell>
          <cell r="D152">
            <v>621</v>
          </cell>
          <cell r="F152" t="str">
            <v>Camisa permanente de diámetro exterior ____</v>
          </cell>
          <cell r="G152" t="str">
            <v>ml</v>
          </cell>
        </row>
        <row r="153">
          <cell r="C153">
            <v>621.6</v>
          </cell>
          <cell r="D153">
            <v>621</v>
          </cell>
          <cell r="F153" t="str">
            <v>Prueba de carga</v>
          </cell>
          <cell r="G153" t="str">
            <v>Un</v>
          </cell>
        </row>
        <row r="154">
          <cell r="C154">
            <v>622.1</v>
          </cell>
          <cell r="D154">
            <v>622</v>
          </cell>
          <cell r="F154" t="str">
            <v>Tablestacado de madera</v>
          </cell>
          <cell r="G154" t="str">
            <v>m2</v>
          </cell>
        </row>
        <row r="155">
          <cell r="C155">
            <v>622.20000000000005</v>
          </cell>
          <cell r="D155">
            <v>622</v>
          </cell>
          <cell r="F155" t="str">
            <v>Tablestacado metálico</v>
          </cell>
          <cell r="G155" t="str">
            <v>m2</v>
          </cell>
        </row>
        <row r="156">
          <cell r="C156">
            <v>622.29999999999995</v>
          </cell>
          <cell r="D156">
            <v>622</v>
          </cell>
          <cell r="F156" t="str">
            <v>Tablestacado de concreto reforzado</v>
          </cell>
          <cell r="G156" t="str">
            <v>m2</v>
          </cell>
        </row>
        <row r="157">
          <cell r="C157">
            <v>622.4</v>
          </cell>
          <cell r="D157">
            <v>622</v>
          </cell>
          <cell r="F157" t="str">
            <v>Tablestacado de concreto preesforzado</v>
          </cell>
          <cell r="G157" t="str">
            <v>m2</v>
          </cell>
        </row>
        <row r="158">
          <cell r="C158">
            <v>622.5</v>
          </cell>
          <cell r="D158">
            <v>622</v>
          </cell>
          <cell r="F158" t="str">
            <v>Corte del extremo superior del elemento</v>
          </cell>
          <cell r="G158" t="str">
            <v>ml</v>
          </cell>
        </row>
        <row r="159">
          <cell r="C159">
            <v>622.6</v>
          </cell>
          <cell r="D159">
            <v>622</v>
          </cell>
          <cell r="E159" t="str">
            <v>622P</v>
          </cell>
          <cell r="F159" t="str">
            <v>Tablestacado metálico</v>
          </cell>
          <cell r="G159" t="str">
            <v>ml</v>
          </cell>
          <cell r="H159" t="str">
            <v>La unidad de medida es el metro lineal</v>
          </cell>
        </row>
        <row r="160">
          <cell r="C160">
            <v>623.1</v>
          </cell>
          <cell r="E160" t="str">
            <v>623P</v>
          </cell>
          <cell r="F160" t="str">
            <v>Suministro e hincamiento de rieles</v>
          </cell>
          <cell r="G160" t="str">
            <v>ml</v>
          </cell>
        </row>
        <row r="161">
          <cell r="C161">
            <v>623.20000000000005</v>
          </cell>
          <cell r="E161" t="str">
            <v>623P</v>
          </cell>
          <cell r="F161" t="str">
            <v>Suministro e instalación de rieles</v>
          </cell>
          <cell r="G161" t="str">
            <v>ml</v>
          </cell>
        </row>
        <row r="162">
          <cell r="C162">
            <v>630.1</v>
          </cell>
          <cell r="D162">
            <v>630</v>
          </cell>
          <cell r="F162" t="str">
            <v>Concreto Clase A</v>
          </cell>
          <cell r="G162" t="str">
            <v>m3</v>
          </cell>
        </row>
        <row r="163">
          <cell r="C163">
            <v>630.20000000000005</v>
          </cell>
          <cell r="D163">
            <v>630</v>
          </cell>
          <cell r="F163" t="str">
            <v>Concreto Clase B</v>
          </cell>
          <cell r="G163" t="str">
            <v>m3</v>
          </cell>
        </row>
        <row r="164">
          <cell r="C164">
            <v>630.29999999999995</v>
          </cell>
          <cell r="D164">
            <v>630</v>
          </cell>
          <cell r="F164" t="str">
            <v>Concreto Clase C</v>
          </cell>
          <cell r="G164" t="str">
            <v>m3</v>
          </cell>
        </row>
        <row r="165">
          <cell r="C165">
            <v>630.4</v>
          </cell>
          <cell r="D165">
            <v>630</v>
          </cell>
          <cell r="F165" t="str">
            <v>Concreto Clase D</v>
          </cell>
          <cell r="G165" t="str">
            <v>m3</v>
          </cell>
        </row>
        <row r="166">
          <cell r="C166">
            <v>630.5</v>
          </cell>
          <cell r="D166">
            <v>630</v>
          </cell>
          <cell r="F166" t="str">
            <v>Concreto Clase E</v>
          </cell>
          <cell r="G166" t="str">
            <v>m3</v>
          </cell>
        </row>
        <row r="167">
          <cell r="C167">
            <v>630.6</v>
          </cell>
          <cell r="D167">
            <v>630</v>
          </cell>
          <cell r="F167" t="str">
            <v>Concreto Clase F</v>
          </cell>
          <cell r="G167" t="str">
            <v>m3</v>
          </cell>
        </row>
        <row r="168">
          <cell r="C168">
            <v>630.70000000000005</v>
          </cell>
          <cell r="D168">
            <v>630</v>
          </cell>
          <cell r="F168" t="str">
            <v>Concreto Clase G</v>
          </cell>
          <cell r="G168" t="str">
            <v>m3</v>
          </cell>
        </row>
        <row r="169">
          <cell r="C169">
            <v>630.79999999999995</v>
          </cell>
          <cell r="D169">
            <v>630</v>
          </cell>
          <cell r="E169" t="str">
            <v>630P</v>
          </cell>
          <cell r="F169" t="str">
            <v>Concreto Clase A con aditivo</v>
          </cell>
          <cell r="G169" t="str">
            <v>m3</v>
          </cell>
        </row>
        <row r="170">
          <cell r="C170">
            <v>630.9</v>
          </cell>
          <cell r="D170">
            <v>630</v>
          </cell>
          <cell r="E170" t="str">
            <v>630P</v>
          </cell>
          <cell r="F170" t="str">
            <v>Concreto Clase D con aditivo</v>
          </cell>
          <cell r="G170" t="str">
            <v>m3</v>
          </cell>
        </row>
        <row r="171">
          <cell r="C171">
            <v>630.1</v>
          </cell>
          <cell r="D171">
            <v>630</v>
          </cell>
          <cell r="E171" t="str">
            <v>630P-1</v>
          </cell>
          <cell r="F171" t="str">
            <v>Realce de cabezotes de alcantarillas</v>
          </cell>
          <cell r="G171" t="str">
            <v>m3</v>
          </cell>
        </row>
        <row r="172">
          <cell r="C172">
            <v>630.11</v>
          </cell>
          <cell r="D172">
            <v>630</v>
          </cell>
          <cell r="E172" t="str">
            <v>630P-2</v>
          </cell>
          <cell r="F172" t="str">
            <v>Realce de bordillo de cunetas</v>
          </cell>
          <cell r="G172" t="str">
            <v>m3</v>
          </cell>
        </row>
        <row r="173">
          <cell r="C173">
            <v>630.12</v>
          </cell>
          <cell r="D173">
            <v>630</v>
          </cell>
          <cell r="E173" t="str">
            <v>630P-3</v>
          </cell>
          <cell r="F173" t="str">
            <v>Concreto Clase G para cimientos</v>
          </cell>
          <cell r="G173" t="str">
            <v>m3</v>
          </cell>
        </row>
        <row r="174">
          <cell r="C174">
            <v>630.13</v>
          </cell>
          <cell r="D174">
            <v>630</v>
          </cell>
          <cell r="E174" t="str">
            <v>630P-3</v>
          </cell>
          <cell r="F174" t="str">
            <v>Concreto Clase G para elevaciones</v>
          </cell>
          <cell r="G174" t="str">
            <v>m3</v>
          </cell>
        </row>
        <row r="175">
          <cell r="C175">
            <v>630.14</v>
          </cell>
          <cell r="D175">
            <v>630</v>
          </cell>
          <cell r="E175" t="str">
            <v>630P-4</v>
          </cell>
          <cell r="F175" t="str">
            <v>Recubrimiento con malla y mortero 1:4, e=5cm</v>
          </cell>
          <cell r="G175" t="str">
            <v>m2</v>
          </cell>
        </row>
        <row r="176">
          <cell r="C176">
            <v>630.15</v>
          </cell>
          <cell r="D176">
            <v>630</v>
          </cell>
          <cell r="E176" t="str">
            <v>630P-5</v>
          </cell>
          <cell r="F176" t="str">
            <v>Suministro y colocación de bolsacretos, concreto Clase E, amarrados con hierro de media pulgada.</v>
          </cell>
          <cell r="G176" t="str">
            <v>m3</v>
          </cell>
        </row>
        <row r="177">
          <cell r="C177">
            <v>630.16</v>
          </cell>
          <cell r="D177">
            <v>630</v>
          </cell>
          <cell r="E177" t="str">
            <v>630P-5</v>
          </cell>
          <cell r="F177" t="str">
            <v>Suministro y colocación de pentápodos, concreto Clase E.</v>
          </cell>
          <cell r="G177" t="str">
            <v>m3</v>
          </cell>
        </row>
        <row r="178">
          <cell r="C178">
            <v>632</v>
          </cell>
          <cell r="D178">
            <v>632</v>
          </cell>
          <cell r="F178" t="str">
            <v>Baranda de concreto</v>
          </cell>
          <cell r="G178" t="str">
            <v>ml</v>
          </cell>
          <cell r="H178" t="str">
            <v>No incluye el acero de refuerzo</v>
          </cell>
        </row>
        <row r="179">
          <cell r="C179">
            <v>632.1</v>
          </cell>
          <cell r="E179" t="str">
            <v>632P</v>
          </cell>
          <cell r="F179" t="str">
            <v>Baranda metálica tubular</v>
          </cell>
          <cell r="G179" t="str">
            <v>ml</v>
          </cell>
        </row>
        <row r="180">
          <cell r="C180">
            <v>632.20000000000005</v>
          </cell>
          <cell r="E180" t="str">
            <v>632P</v>
          </cell>
          <cell r="F180" t="str">
            <v>Desinstalación de baranda metálica</v>
          </cell>
          <cell r="G180" t="str">
            <v>ml</v>
          </cell>
        </row>
        <row r="181">
          <cell r="C181">
            <v>640.1</v>
          </cell>
          <cell r="D181">
            <v>640</v>
          </cell>
          <cell r="F181" t="str">
            <v>Acero de refuerzo Grado 37</v>
          </cell>
          <cell r="G181" t="str">
            <v>Kg</v>
          </cell>
        </row>
        <row r="182">
          <cell r="C182">
            <v>640.20000000000005</v>
          </cell>
          <cell r="D182">
            <v>640</v>
          </cell>
          <cell r="F182" t="str">
            <v>Acero de refuerzo Grado 40</v>
          </cell>
          <cell r="G182" t="str">
            <v>Kg</v>
          </cell>
        </row>
        <row r="183">
          <cell r="C183">
            <v>640.29999999999995</v>
          </cell>
          <cell r="D183">
            <v>640</v>
          </cell>
          <cell r="F183" t="str">
            <v>Acero de refuerzo Grado 60</v>
          </cell>
          <cell r="G183" t="str">
            <v>Kg</v>
          </cell>
        </row>
        <row r="184">
          <cell r="C184">
            <v>641</v>
          </cell>
          <cell r="D184">
            <v>641</v>
          </cell>
          <cell r="F184" t="str">
            <v>Acero de preesfuerzo</v>
          </cell>
          <cell r="G184" t="str">
            <v>t-m</v>
          </cell>
        </row>
        <row r="185">
          <cell r="C185">
            <v>642.1</v>
          </cell>
          <cell r="D185">
            <v>642</v>
          </cell>
          <cell r="F185" t="str">
            <v>Apoyo elastomérico</v>
          </cell>
          <cell r="G185" t="str">
            <v>Un</v>
          </cell>
        </row>
        <row r="186">
          <cell r="C186">
            <v>642.20000000000005</v>
          </cell>
          <cell r="D186">
            <v>642</v>
          </cell>
          <cell r="F186" t="str">
            <v>Sello para juntas de puentes</v>
          </cell>
          <cell r="G186" t="str">
            <v>ml</v>
          </cell>
        </row>
        <row r="187">
          <cell r="C187">
            <v>643</v>
          </cell>
          <cell r="E187" t="str">
            <v>643P</v>
          </cell>
          <cell r="F187" t="str">
            <v>Suministro e instalación de juntas de dilatación</v>
          </cell>
          <cell r="G187" t="str">
            <v>ml</v>
          </cell>
        </row>
        <row r="188">
          <cell r="C188">
            <v>644</v>
          </cell>
          <cell r="E188" t="str">
            <v>644P</v>
          </cell>
          <cell r="F188" t="str">
            <v>Suministro e instalación de sellos para juntas de puentes</v>
          </cell>
          <cell r="G188" t="str">
            <v>ml</v>
          </cell>
        </row>
        <row r="189">
          <cell r="C189">
            <v>645</v>
          </cell>
          <cell r="E189" t="str">
            <v>645P</v>
          </cell>
          <cell r="F189" t="str">
            <v>Rejilla en varilla (2.0m x 2.52 m), D=1".</v>
          </cell>
          <cell r="G189" t="str">
            <v>Un</v>
          </cell>
        </row>
        <row r="190">
          <cell r="C190">
            <v>646</v>
          </cell>
          <cell r="E190" t="str">
            <v>646P</v>
          </cell>
          <cell r="F190" t="str">
            <v>Anclajes o Tiebacks</v>
          </cell>
          <cell r="G190" t="str">
            <v>ml</v>
          </cell>
        </row>
        <row r="191">
          <cell r="C191">
            <v>650.1</v>
          </cell>
          <cell r="D191">
            <v>650</v>
          </cell>
          <cell r="F191" t="str">
            <v>Diseño y fabricación de estructura metálica</v>
          </cell>
          <cell r="G191" t="str">
            <v>Kg</v>
          </cell>
        </row>
        <row r="192">
          <cell r="C192">
            <v>650.20000000000005</v>
          </cell>
          <cell r="D192">
            <v>650</v>
          </cell>
          <cell r="F192" t="str">
            <v>Fabricación de la estructura metálica</v>
          </cell>
          <cell r="G192" t="str">
            <v>Kg</v>
          </cell>
        </row>
        <row r="193">
          <cell r="C193">
            <v>650.29999999999995</v>
          </cell>
          <cell r="D193">
            <v>650</v>
          </cell>
          <cell r="F193" t="str">
            <v>Transporte de estructura metálica</v>
          </cell>
          <cell r="G193" t="str">
            <v>Kg</v>
          </cell>
        </row>
        <row r="194">
          <cell r="C194">
            <v>650.4</v>
          </cell>
          <cell r="D194">
            <v>650</v>
          </cell>
          <cell r="F194" t="str">
            <v>Montaje y pintura de estructura metálica</v>
          </cell>
          <cell r="G194" t="str">
            <v>Kg</v>
          </cell>
        </row>
        <row r="195">
          <cell r="C195">
            <v>660.1</v>
          </cell>
          <cell r="D195">
            <v>660</v>
          </cell>
          <cell r="F195" t="str">
            <v>Tubería de concreto simple de diámetro 450 mm</v>
          </cell>
          <cell r="G195" t="str">
            <v>ml</v>
          </cell>
        </row>
        <row r="196">
          <cell r="C196">
            <v>660.2</v>
          </cell>
          <cell r="D196">
            <v>660</v>
          </cell>
          <cell r="F196" t="str">
            <v>Tubería de concreto simple de diámetro 600 mm</v>
          </cell>
          <cell r="G196" t="str">
            <v>ml</v>
          </cell>
        </row>
        <row r="197">
          <cell r="C197">
            <v>660.3</v>
          </cell>
          <cell r="D197">
            <v>660</v>
          </cell>
          <cell r="F197" t="str">
            <v>Tubería de concreto simple de diámetro 750 mm</v>
          </cell>
          <cell r="G197" t="str">
            <v>ml</v>
          </cell>
        </row>
        <row r="198">
          <cell r="C198">
            <v>660.4</v>
          </cell>
          <cell r="E198" t="str">
            <v>660P</v>
          </cell>
          <cell r="F198" t="str">
            <v>Tubería perforada de gres de 6 pulgadas de diámetro</v>
          </cell>
          <cell r="G198" t="str">
            <v>ml</v>
          </cell>
        </row>
        <row r="199">
          <cell r="C199">
            <v>661</v>
          </cell>
          <cell r="D199">
            <v>661</v>
          </cell>
          <cell r="F199" t="str">
            <v>Tubería de concreto reforzado de 900 mm diámetro interior</v>
          </cell>
          <cell r="G199" t="str">
            <v>ml</v>
          </cell>
        </row>
        <row r="200">
          <cell r="C200">
            <v>662.1</v>
          </cell>
          <cell r="D200">
            <v>662</v>
          </cell>
          <cell r="F200" t="str">
            <v>Tubería corrugada de acero galvanizado de lámina calibre __ y diámetro __ mm</v>
          </cell>
          <cell r="G200" t="str">
            <v>ml</v>
          </cell>
        </row>
        <row r="201">
          <cell r="C201">
            <v>662.2</v>
          </cell>
          <cell r="D201">
            <v>662</v>
          </cell>
          <cell r="F201" t="str">
            <v>Tubería corrugada de acero con recubrimiento bituminoso de lámina calibre __ y diámetro __ mm</v>
          </cell>
          <cell r="G201" t="str">
            <v>ml</v>
          </cell>
        </row>
        <row r="202">
          <cell r="C202">
            <v>669.1</v>
          </cell>
          <cell r="E202" t="str">
            <v>669P</v>
          </cell>
          <cell r="F202" t="str">
            <v>Andenes de sección 2m de ancho x 0.12 m de espesor</v>
          </cell>
          <cell r="G202" t="str">
            <v>m2</v>
          </cell>
        </row>
        <row r="203">
          <cell r="C203">
            <v>670.1</v>
          </cell>
          <cell r="D203">
            <v>670</v>
          </cell>
          <cell r="F203" t="str">
            <v>Disipadores de energía y sedimentadores en gaviones</v>
          </cell>
          <cell r="G203" t="str">
            <v>m3</v>
          </cell>
        </row>
        <row r="204">
          <cell r="C204">
            <v>670.2</v>
          </cell>
          <cell r="D204">
            <v>670</v>
          </cell>
          <cell r="F204" t="str">
            <v>Disipadores de energía y sedimentadores en concreto ciclópeo</v>
          </cell>
          <cell r="G204" t="str">
            <v>m3</v>
          </cell>
        </row>
        <row r="205">
          <cell r="C205">
            <v>671</v>
          </cell>
          <cell r="D205">
            <v>671</v>
          </cell>
          <cell r="F205" t="str">
            <v>Cunetas revestidas en concreto</v>
          </cell>
          <cell r="G205" t="str">
            <v>m3</v>
          </cell>
        </row>
        <row r="206">
          <cell r="C206">
            <v>671.1</v>
          </cell>
          <cell r="D206">
            <v>671</v>
          </cell>
          <cell r="E206" t="str">
            <v>671P</v>
          </cell>
          <cell r="F206" t="str">
            <v>Cunetas revestidas en concreto clase D, Sección # 1 y Sección No. 2</v>
          </cell>
          <cell r="G206" t="str">
            <v>m3</v>
          </cell>
        </row>
        <row r="207">
          <cell r="C207">
            <v>672</v>
          </cell>
          <cell r="D207">
            <v>672</v>
          </cell>
          <cell r="F207" t="str">
            <v>Bordillo</v>
          </cell>
          <cell r="G207" t="str">
            <v>ml</v>
          </cell>
        </row>
        <row r="208">
          <cell r="C208">
            <v>672.1</v>
          </cell>
          <cell r="D208">
            <v>672</v>
          </cell>
          <cell r="E208" t="str">
            <v>672P</v>
          </cell>
          <cell r="F208" t="str">
            <v>Realce de bordillo</v>
          </cell>
          <cell r="G208" t="str">
            <v>ml</v>
          </cell>
        </row>
        <row r="209">
          <cell r="C209">
            <v>673</v>
          </cell>
          <cell r="D209">
            <v>673</v>
          </cell>
          <cell r="F209" t="str">
            <v>Material filtrante</v>
          </cell>
          <cell r="G209" t="str">
            <v>m3</v>
          </cell>
        </row>
        <row r="210">
          <cell r="C210">
            <v>673.1</v>
          </cell>
          <cell r="D210">
            <v>673</v>
          </cell>
          <cell r="E210" t="str">
            <v>673P</v>
          </cell>
          <cell r="F210" t="str">
            <v>Dren horizontal 0-10 m</v>
          </cell>
          <cell r="G210" t="str">
            <v>ml</v>
          </cell>
        </row>
        <row r="211">
          <cell r="C211">
            <v>673.2</v>
          </cell>
          <cell r="D211">
            <v>673</v>
          </cell>
          <cell r="E211" t="str">
            <v>673P</v>
          </cell>
          <cell r="F211" t="str">
            <v>Dren horizontal 0-30 m</v>
          </cell>
          <cell r="G211" t="str">
            <v>ml</v>
          </cell>
        </row>
        <row r="212">
          <cell r="C212">
            <v>673.3</v>
          </cell>
          <cell r="D212">
            <v>673</v>
          </cell>
          <cell r="E212" t="str">
            <v>673P-1</v>
          </cell>
          <cell r="F212" t="str">
            <v>Filtros geocompuestos Tipo Geodren o Pack drain</v>
          </cell>
          <cell r="G212" t="str">
            <v>ml</v>
          </cell>
        </row>
        <row r="213">
          <cell r="C213">
            <v>673.4</v>
          </cell>
          <cell r="D213">
            <v>673</v>
          </cell>
          <cell r="E213" t="str">
            <v>673P-2</v>
          </cell>
          <cell r="F213" t="str">
            <v>Material filtrante, entre 3" y 6", para dren profundo</v>
          </cell>
          <cell r="G213" t="str">
            <v>ml</v>
          </cell>
        </row>
        <row r="214">
          <cell r="C214">
            <v>674.1</v>
          </cell>
          <cell r="E214" t="str">
            <v>674P</v>
          </cell>
          <cell r="F214" t="str">
            <v>Nivelación y reconstrucción de pozos de inspección</v>
          </cell>
          <cell r="G214" t="str">
            <v>Un</v>
          </cell>
        </row>
        <row r="215">
          <cell r="C215">
            <v>674.2</v>
          </cell>
          <cell r="E215" t="str">
            <v>674P</v>
          </cell>
          <cell r="F215" t="str">
            <v>Nivelación y reconstrucción de sumideros</v>
          </cell>
          <cell r="G215" t="str">
            <v>Un</v>
          </cell>
        </row>
        <row r="216">
          <cell r="C216">
            <v>674.3</v>
          </cell>
          <cell r="E216" t="str">
            <v>674P</v>
          </cell>
          <cell r="F216" t="str">
            <v>Nivelación y reconstrucción de cajas de válvulas de la EAAB</v>
          </cell>
          <cell r="G216" t="str">
            <v>Un</v>
          </cell>
        </row>
        <row r="217">
          <cell r="C217">
            <v>674.4</v>
          </cell>
          <cell r="E217" t="str">
            <v>674P</v>
          </cell>
          <cell r="F217" t="str">
            <v>Nivelación y reconstrucción de cajas de energía de CODENSA</v>
          </cell>
          <cell r="G217" t="str">
            <v>Un</v>
          </cell>
        </row>
        <row r="218">
          <cell r="C218">
            <v>674.5</v>
          </cell>
          <cell r="E218" t="str">
            <v>674P</v>
          </cell>
          <cell r="F218" t="str">
            <v>Nivelación y reconstrucción de cajas de la ETB</v>
          </cell>
          <cell r="G218" t="str">
            <v>Un</v>
          </cell>
        </row>
        <row r="219">
          <cell r="C219">
            <v>674.6</v>
          </cell>
          <cell r="E219" t="str">
            <v>674P</v>
          </cell>
          <cell r="F219" t="str">
            <v>Reubicación de postes de CODENSA</v>
          </cell>
          <cell r="G219" t="str">
            <v>Un</v>
          </cell>
        </row>
        <row r="220">
          <cell r="C220">
            <v>675</v>
          </cell>
          <cell r="E220" t="str">
            <v>675P</v>
          </cell>
          <cell r="F220" t="str">
            <v>Caja de inspección para alumbrado público</v>
          </cell>
          <cell r="G220" t="str">
            <v>Un</v>
          </cell>
        </row>
        <row r="221">
          <cell r="C221">
            <v>678.1</v>
          </cell>
          <cell r="E221" t="str">
            <v>678P</v>
          </cell>
          <cell r="F221" t="str">
            <v>Suministro y colocación de ductos de PVC o similar</v>
          </cell>
          <cell r="G221" t="str">
            <v>ml</v>
          </cell>
        </row>
        <row r="222">
          <cell r="C222">
            <v>680.1</v>
          </cell>
          <cell r="D222">
            <v>680</v>
          </cell>
          <cell r="F222" t="str">
            <v>Escamas en concreto</v>
          </cell>
          <cell r="G222" t="str">
            <v>m2</v>
          </cell>
        </row>
        <row r="223">
          <cell r="C223">
            <v>680.2</v>
          </cell>
          <cell r="D223">
            <v>680</v>
          </cell>
          <cell r="F223" t="str">
            <v>Armadura galvanizada</v>
          </cell>
          <cell r="G223" t="str">
            <v>ml</v>
          </cell>
        </row>
        <row r="224">
          <cell r="C224">
            <v>680.3</v>
          </cell>
          <cell r="D224">
            <v>680</v>
          </cell>
          <cell r="F224" t="str">
            <v>Relleno granular para tierra armada</v>
          </cell>
          <cell r="G224" t="str">
            <v>m3</v>
          </cell>
        </row>
        <row r="225">
          <cell r="C225">
            <v>681.1</v>
          </cell>
          <cell r="D225">
            <v>681</v>
          </cell>
          <cell r="F225" t="str">
            <v>Gaviones</v>
          </cell>
          <cell r="G225" t="str">
            <v>m3</v>
          </cell>
        </row>
        <row r="226">
          <cell r="C226">
            <v>681.2</v>
          </cell>
          <cell r="E226" t="str">
            <v>681P</v>
          </cell>
          <cell r="F226" t="str">
            <v>Gaviones con malla calibre 12</v>
          </cell>
          <cell r="G226" t="str">
            <v>m3</v>
          </cell>
        </row>
        <row r="227">
          <cell r="C227">
            <v>682</v>
          </cell>
          <cell r="D227">
            <v>682</v>
          </cell>
          <cell r="F227" t="str">
            <v>Muro de contención de suelo reforzado con geotextil</v>
          </cell>
          <cell r="G227" t="str">
            <v>m3</v>
          </cell>
          <cell r="H227" t="str">
            <v>No incluye geotextil ni recubrimiento del muro</v>
          </cell>
        </row>
        <row r="228">
          <cell r="C228">
            <v>682.1</v>
          </cell>
          <cell r="E228" t="str">
            <v>682P</v>
          </cell>
          <cell r="F228" t="str">
            <v>Geotextil para refuerzo</v>
          </cell>
          <cell r="G228" t="str">
            <v>m²</v>
          </cell>
        </row>
        <row r="229">
          <cell r="C229">
            <v>682.2</v>
          </cell>
          <cell r="E229" t="str">
            <v>682P</v>
          </cell>
          <cell r="F229" t="str">
            <v>Suministro y colocación de malla de gallinero recubierta con mortero</v>
          </cell>
          <cell r="G229" t="str">
            <v>m²</v>
          </cell>
        </row>
        <row r="230">
          <cell r="C230">
            <v>682.3</v>
          </cell>
          <cell r="E230" t="str">
            <v>682P</v>
          </cell>
          <cell r="F230" t="str">
            <v>Relleno para muro de tierra</v>
          </cell>
          <cell r="G230" t="str">
            <v>m³</v>
          </cell>
        </row>
        <row r="231">
          <cell r="C231">
            <v>683</v>
          </cell>
          <cell r="E231" t="str">
            <v>683P</v>
          </cell>
          <cell r="F231" t="str">
            <v>Bolsacretos en concreto Clase F</v>
          </cell>
          <cell r="G231" t="str">
            <v>m3</v>
          </cell>
        </row>
        <row r="232">
          <cell r="C232">
            <v>683.1</v>
          </cell>
          <cell r="E232" t="str">
            <v>683P-1</v>
          </cell>
          <cell r="F232" t="str">
            <v>Bolsacretos en concreto Clase D</v>
          </cell>
          <cell r="G232" t="str">
            <v>m³</v>
          </cell>
        </row>
        <row r="233">
          <cell r="C233">
            <v>683.2</v>
          </cell>
          <cell r="E233" t="str">
            <v>683P-1</v>
          </cell>
          <cell r="F233" t="str">
            <v>Bolsacretos en concreto Clase E</v>
          </cell>
          <cell r="G233" t="str">
            <v>m³</v>
          </cell>
        </row>
        <row r="234">
          <cell r="C234">
            <v>700.1</v>
          </cell>
          <cell r="D234">
            <v>700</v>
          </cell>
          <cell r="F234" t="str">
            <v>Línea de demarcación</v>
          </cell>
          <cell r="G234" t="str">
            <v>ml</v>
          </cell>
        </row>
        <row r="235">
          <cell r="C235">
            <v>700.2</v>
          </cell>
          <cell r="D235">
            <v>700</v>
          </cell>
          <cell r="F235" t="str">
            <v>Marca vial</v>
          </cell>
          <cell r="G235" t="str">
            <v>m2</v>
          </cell>
        </row>
        <row r="236">
          <cell r="C236">
            <v>700.3</v>
          </cell>
          <cell r="D236">
            <v>700</v>
          </cell>
          <cell r="E236" t="str">
            <v>700P</v>
          </cell>
          <cell r="F236" t="str">
            <v>Línea de demarcación sobre concreto rígido</v>
          </cell>
          <cell r="G236" t="str">
            <v>ml</v>
          </cell>
        </row>
        <row r="237">
          <cell r="C237">
            <v>701</v>
          </cell>
          <cell r="D237">
            <v>701</v>
          </cell>
          <cell r="F237" t="str">
            <v>Tacha reflectiva</v>
          </cell>
          <cell r="G237" t="str">
            <v>Un</v>
          </cell>
        </row>
        <row r="238">
          <cell r="C238">
            <v>710.1</v>
          </cell>
          <cell r="D238">
            <v>710</v>
          </cell>
          <cell r="F238" t="str">
            <v>Señal de tránsito grupo I</v>
          </cell>
          <cell r="G238" t="str">
            <v>Un</v>
          </cell>
        </row>
        <row r="239">
          <cell r="C239">
            <v>710.2</v>
          </cell>
          <cell r="D239">
            <v>710</v>
          </cell>
          <cell r="F239" t="str">
            <v>Señal de tránsito grupo II</v>
          </cell>
          <cell r="G239" t="str">
            <v>Un</v>
          </cell>
        </row>
        <row r="240">
          <cell r="C240">
            <v>710.3</v>
          </cell>
          <cell r="D240">
            <v>710</v>
          </cell>
          <cell r="F240" t="str">
            <v>Señal de tránsito grupo III</v>
          </cell>
          <cell r="G240" t="str">
            <v>Un</v>
          </cell>
        </row>
        <row r="241">
          <cell r="C241">
            <v>710.4</v>
          </cell>
          <cell r="D241">
            <v>710</v>
          </cell>
          <cell r="F241" t="str">
            <v>Señal de tránsito grupo IV</v>
          </cell>
          <cell r="G241" t="str">
            <v>Un</v>
          </cell>
        </row>
        <row r="242">
          <cell r="C242">
            <v>710.5</v>
          </cell>
          <cell r="D242">
            <v>710</v>
          </cell>
          <cell r="F242" t="str">
            <v>Señal de tránsito grupo V</v>
          </cell>
          <cell r="G242" t="str">
            <v>m2</v>
          </cell>
        </row>
        <row r="243">
          <cell r="C243">
            <v>710.6</v>
          </cell>
          <cell r="D243">
            <v>710</v>
          </cell>
          <cell r="E243" t="str">
            <v>710P</v>
          </cell>
          <cell r="F243" t="str">
            <v>Suministro e intalación de pasavías</v>
          </cell>
          <cell r="G243" t="str">
            <v>Un</v>
          </cell>
        </row>
        <row r="244">
          <cell r="C244">
            <v>720</v>
          </cell>
          <cell r="D244">
            <v>720</v>
          </cell>
          <cell r="F244" t="str">
            <v>Poste de kilometraje</v>
          </cell>
          <cell r="G244" t="str">
            <v>Un</v>
          </cell>
        </row>
        <row r="245">
          <cell r="C245">
            <v>730.1</v>
          </cell>
          <cell r="D245">
            <v>730</v>
          </cell>
          <cell r="F245" t="str">
            <v>Defensa metálica</v>
          </cell>
          <cell r="G245" t="str">
            <v>ml</v>
          </cell>
        </row>
        <row r="246">
          <cell r="C246">
            <v>730.2</v>
          </cell>
          <cell r="D246">
            <v>730</v>
          </cell>
          <cell r="F246" t="str">
            <v>Sección final</v>
          </cell>
          <cell r="G246" t="str">
            <v>Un</v>
          </cell>
        </row>
        <row r="247">
          <cell r="C247">
            <v>730.3</v>
          </cell>
          <cell r="D247">
            <v>730</v>
          </cell>
          <cell r="F247" t="str">
            <v>Sección de tope</v>
          </cell>
          <cell r="G247" t="str">
            <v>Un</v>
          </cell>
        </row>
        <row r="248">
          <cell r="C248">
            <v>731</v>
          </cell>
          <cell r="E248" t="str">
            <v>731P</v>
          </cell>
          <cell r="F248" t="str">
            <v>Amortiguadores para defensa metálica</v>
          </cell>
          <cell r="G248" t="str">
            <v>Un</v>
          </cell>
        </row>
        <row r="249">
          <cell r="C249">
            <v>740</v>
          </cell>
          <cell r="D249">
            <v>740</v>
          </cell>
          <cell r="F249" t="str">
            <v>Captafaros</v>
          </cell>
          <cell r="G249" t="str">
            <v>Un</v>
          </cell>
        </row>
        <row r="250">
          <cell r="C250">
            <v>741</v>
          </cell>
          <cell r="E250" t="str">
            <v>741P</v>
          </cell>
          <cell r="F250" t="str">
            <v>Pintura de muros</v>
          </cell>
          <cell r="G250" t="str">
            <v>m2</v>
          </cell>
        </row>
        <row r="251">
          <cell r="C251">
            <v>741.1</v>
          </cell>
          <cell r="E251" t="str">
            <v>741P-1</v>
          </cell>
          <cell r="F251" t="str">
            <v>Pintura de muros</v>
          </cell>
          <cell r="G251" t="str">
            <v>m2</v>
          </cell>
        </row>
        <row r="252">
          <cell r="C252">
            <v>750</v>
          </cell>
          <cell r="E252" t="str">
            <v>750P</v>
          </cell>
          <cell r="F252" t="str">
            <v>Bandas sonoras reductoras de velocidad</v>
          </cell>
          <cell r="G252" t="str">
            <v>m2</v>
          </cell>
        </row>
        <row r="253">
          <cell r="C253">
            <v>800.1</v>
          </cell>
          <cell r="D253">
            <v>800</v>
          </cell>
          <cell r="F253" t="str">
            <v>Cerca de alambre de púas con postes de madera</v>
          </cell>
          <cell r="G253" t="str">
            <v>ml</v>
          </cell>
        </row>
        <row r="254">
          <cell r="C254">
            <v>800.2</v>
          </cell>
          <cell r="D254">
            <v>800</v>
          </cell>
          <cell r="F254" t="str">
            <v>Cerca de alambre de púas con postes de concreto</v>
          </cell>
          <cell r="G254" t="str">
            <v>ml</v>
          </cell>
        </row>
        <row r="255">
          <cell r="C255">
            <v>800.3</v>
          </cell>
          <cell r="D255">
            <v>800</v>
          </cell>
          <cell r="F255" t="str">
            <v>Cerca de malla con postes de madera</v>
          </cell>
          <cell r="G255" t="str">
            <v>ml</v>
          </cell>
        </row>
        <row r="256">
          <cell r="C256">
            <v>800.4</v>
          </cell>
          <cell r="D256">
            <v>800</v>
          </cell>
          <cell r="F256" t="str">
            <v>Cerca de malla con postes de concreto</v>
          </cell>
          <cell r="G256" t="str">
            <v>ml</v>
          </cell>
        </row>
        <row r="257">
          <cell r="C257">
            <v>810.1</v>
          </cell>
          <cell r="D257">
            <v>810</v>
          </cell>
          <cell r="F257" t="str">
            <v>Empradización de taludes con bloques de césped</v>
          </cell>
          <cell r="G257" t="str">
            <v>m2</v>
          </cell>
          <cell r="H257" t="str">
            <v>No incluye transporte de materiales</v>
          </cell>
        </row>
        <row r="258">
          <cell r="C258">
            <v>810.2</v>
          </cell>
          <cell r="D258">
            <v>810</v>
          </cell>
          <cell r="F258" t="str">
            <v>Empradización de taludes con tierra orgánica y semillas</v>
          </cell>
          <cell r="G258" t="str">
            <v>m2</v>
          </cell>
          <cell r="H258" t="str">
            <v>No incluye transporte de materiales</v>
          </cell>
        </row>
        <row r="259">
          <cell r="C259">
            <v>810.3</v>
          </cell>
          <cell r="D259">
            <v>810</v>
          </cell>
          <cell r="E259" t="str">
            <v>810P</v>
          </cell>
          <cell r="F259" t="str">
            <v>Empradización de taludes con bloques de césped</v>
          </cell>
          <cell r="G259" t="str">
            <v>m2</v>
          </cell>
          <cell r="H259" t="str">
            <v>Incluye transporte de materiales</v>
          </cell>
        </row>
        <row r="260">
          <cell r="C260">
            <v>810.4</v>
          </cell>
          <cell r="D260">
            <v>810</v>
          </cell>
          <cell r="E260" t="str">
            <v>810P</v>
          </cell>
          <cell r="F260" t="str">
            <v>Empradización de taludes con tierra orgánica y semillas</v>
          </cell>
          <cell r="G260" t="str">
            <v>m2</v>
          </cell>
          <cell r="H260" t="str">
            <v>Incluye transporte de materiales</v>
          </cell>
        </row>
        <row r="261">
          <cell r="C261">
            <v>820.1</v>
          </cell>
          <cell r="D261">
            <v>820</v>
          </cell>
          <cell r="F261" t="str">
            <v>Geotextil</v>
          </cell>
          <cell r="G261" t="str">
            <v>m2</v>
          </cell>
        </row>
        <row r="262">
          <cell r="C262">
            <v>820.2</v>
          </cell>
          <cell r="D262">
            <v>820</v>
          </cell>
          <cell r="F262" t="str">
            <v>Geotextil para refuerzo del pavimento</v>
          </cell>
          <cell r="G262" t="str">
            <v>m2</v>
          </cell>
        </row>
        <row r="263">
          <cell r="C263">
            <v>830</v>
          </cell>
          <cell r="E263" t="str">
            <v>830P</v>
          </cell>
          <cell r="F263" t="str">
            <v>Limpieza de bermas, incluye cargue y retiro del material sobrante</v>
          </cell>
          <cell r="G263" t="str">
            <v>m2</v>
          </cell>
        </row>
        <row r="264">
          <cell r="C264">
            <v>900.1</v>
          </cell>
          <cell r="D264">
            <v>900</v>
          </cell>
          <cell r="F264" t="str">
            <v>Transporte de materiales provenientes de excavación de la explanación, canales y préstamos, entre 100m y 1000m</v>
          </cell>
          <cell r="G264" t="str">
            <v>m³-E</v>
          </cell>
        </row>
        <row r="265">
          <cell r="C265">
            <v>900.2</v>
          </cell>
          <cell r="D265">
            <v>900</v>
          </cell>
          <cell r="F265" t="str">
            <v>Transporte de materiales provenientes de la excavación de la explanación, canales y préstamos para distancias mayores de 1000m</v>
          </cell>
          <cell r="G265" t="str">
            <v>m³-km</v>
          </cell>
        </row>
        <row r="266">
          <cell r="C266">
            <v>900.3</v>
          </cell>
          <cell r="D266">
            <v>900</v>
          </cell>
          <cell r="F266" t="str">
            <v>Transporte de materiales provenientes de derrumbes</v>
          </cell>
          <cell r="G266" t="str">
            <v>m³-km</v>
          </cell>
        </row>
        <row r="267">
          <cell r="C267">
            <v>1000.1</v>
          </cell>
          <cell r="E267" t="str">
            <v>1000P</v>
          </cell>
          <cell r="F267" t="str">
            <v>Retroexcavadora sobre orugas de capacidad mínima 1.5 yardas cúbicas</v>
          </cell>
          <cell r="G267" t="str">
            <v>H-maq</v>
          </cell>
        </row>
      </sheetData>
      <sheetData sheetId="2"/>
      <sheetData sheetId="3"/>
      <sheetData sheetId="4">
        <row r="5">
          <cell r="A5">
            <v>201.2</v>
          </cell>
          <cell r="B5" t="str">
            <v>DEMOLICION DE ESTRUCTURAS</v>
          </cell>
          <cell r="C5" t="str">
            <v>GBL</v>
          </cell>
          <cell r="D5">
            <v>30134</v>
          </cell>
          <cell r="E5">
            <v>26377</v>
          </cell>
          <cell r="F5">
            <v>26277.9</v>
          </cell>
          <cell r="G5">
            <v>28905.690000000002</v>
          </cell>
          <cell r="H5">
            <v>31045</v>
          </cell>
          <cell r="I5">
            <v>24870</v>
          </cell>
          <cell r="J5">
            <v>29228</v>
          </cell>
          <cell r="K5">
            <v>28574</v>
          </cell>
        </row>
        <row r="6">
          <cell r="A6">
            <v>201.7</v>
          </cell>
          <cell r="B6" t="str">
            <v>DEMOLICION DE PAVIMENTOS, PISOS, ANDENES</v>
          </cell>
          <cell r="C6" t="str">
            <v>M2</v>
          </cell>
          <cell r="D6">
            <v>30134</v>
          </cell>
          <cell r="E6">
            <v>26377</v>
          </cell>
          <cell r="F6">
            <v>26277.9</v>
          </cell>
          <cell r="G6">
            <v>28905.690000000002</v>
          </cell>
          <cell r="H6">
            <v>31045</v>
          </cell>
          <cell r="I6">
            <v>24870</v>
          </cell>
          <cell r="J6">
            <v>29228</v>
          </cell>
          <cell r="K6">
            <v>28574</v>
          </cell>
          <cell r="L6">
            <v>18540</v>
          </cell>
        </row>
        <row r="7">
          <cell r="A7">
            <v>201.16</v>
          </cell>
          <cell r="B7" t="str">
            <v>DEMOLICONES CONCRETO REFORZADO</v>
          </cell>
          <cell r="C7" t="str">
            <v>M3</v>
          </cell>
          <cell r="D7">
            <v>30134</v>
          </cell>
          <cell r="E7">
            <v>26377</v>
          </cell>
          <cell r="F7">
            <v>26277.9</v>
          </cell>
          <cell r="G7">
            <v>28905.690000000002</v>
          </cell>
          <cell r="H7">
            <v>31045</v>
          </cell>
          <cell r="I7">
            <v>24870</v>
          </cell>
          <cell r="J7">
            <v>29228</v>
          </cell>
          <cell r="K7">
            <v>28574</v>
          </cell>
          <cell r="L7">
            <v>51800</v>
          </cell>
        </row>
        <row r="8">
          <cell r="A8">
            <v>210.1</v>
          </cell>
          <cell r="B8" t="str">
            <v>EXCAV. EN ROCA EXPLAN,CANALES,PRESTAMOS</v>
          </cell>
          <cell r="C8" t="str">
            <v>M3</v>
          </cell>
          <cell r="D8">
            <v>5018</v>
          </cell>
          <cell r="E8">
            <v>4432</v>
          </cell>
          <cell r="F8">
            <v>4397.8</v>
          </cell>
          <cell r="G8">
            <v>4837.5800000000008</v>
          </cell>
          <cell r="H8">
            <v>4713</v>
          </cell>
          <cell r="I8">
            <v>5181</v>
          </cell>
          <cell r="J8">
            <v>5525</v>
          </cell>
          <cell r="K8">
            <v>4141</v>
          </cell>
        </row>
        <row r="9">
          <cell r="A9">
            <v>210.2</v>
          </cell>
          <cell r="B9" t="str">
            <v>EXCAV. EN ROCA EXPLAN,CANALES,PRESTAMOS</v>
          </cell>
          <cell r="C9" t="str">
            <v>M3</v>
          </cell>
          <cell r="D9">
            <v>5018</v>
          </cell>
          <cell r="E9">
            <v>4432</v>
          </cell>
          <cell r="F9">
            <v>4397.8</v>
          </cell>
          <cell r="G9">
            <v>4837.5800000000008</v>
          </cell>
          <cell r="H9">
            <v>4713</v>
          </cell>
          <cell r="I9">
            <v>5181</v>
          </cell>
          <cell r="J9">
            <v>5525</v>
          </cell>
          <cell r="K9">
            <v>4141</v>
          </cell>
        </row>
        <row r="10">
          <cell r="A10">
            <v>210.3</v>
          </cell>
          <cell r="B10" t="str">
            <v>EXCAV.MAT COMUN EXPLAN,CANALES,PRESTAMOS</v>
          </cell>
          <cell r="C10" t="str">
            <v>M3</v>
          </cell>
          <cell r="D10">
            <v>2058</v>
          </cell>
          <cell r="E10">
            <v>2383</v>
          </cell>
          <cell r="F10">
            <v>2145</v>
          </cell>
          <cell r="G10">
            <v>2359.5</v>
          </cell>
          <cell r="H10">
            <v>2275</v>
          </cell>
          <cell r="I10">
            <v>1977</v>
          </cell>
          <cell r="J10">
            <v>2058</v>
          </cell>
          <cell r="K10">
            <v>2167</v>
          </cell>
          <cell r="L10">
            <v>6800</v>
          </cell>
        </row>
        <row r="11">
          <cell r="A11">
            <v>210.4</v>
          </cell>
          <cell r="B11" t="str">
            <v>LIMPIEZA DE CANALES</v>
          </cell>
          <cell r="C11" t="str">
            <v>M3</v>
          </cell>
          <cell r="D11">
            <v>2058</v>
          </cell>
          <cell r="E11">
            <v>2383</v>
          </cell>
          <cell r="F11">
            <v>2145</v>
          </cell>
          <cell r="G11">
            <v>2359.5</v>
          </cell>
          <cell r="H11">
            <v>2275</v>
          </cell>
          <cell r="I11">
            <v>1977</v>
          </cell>
          <cell r="J11">
            <v>2058</v>
          </cell>
          <cell r="K11">
            <v>2167</v>
          </cell>
        </row>
        <row r="12">
          <cell r="A12">
            <v>210.5</v>
          </cell>
          <cell r="B12" t="str">
            <v>EXCAV.MAT COMUN EXPLAN,CANALES,PRESTAMOS a mano</v>
          </cell>
          <cell r="C12" t="str">
            <v>M3</v>
          </cell>
          <cell r="D12">
            <v>2058</v>
          </cell>
          <cell r="E12">
            <v>2383</v>
          </cell>
          <cell r="F12">
            <v>2145</v>
          </cell>
          <cell r="G12">
            <v>2359.5</v>
          </cell>
          <cell r="H12">
            <v>2275</v>
          </cell>
          <cell r="I12">
            <v>1977</v>
          </cell>
          <cell r="J12">
            <v>2058</v>
          </cell>
          <cell r="K12">
            <v>2167</v>
          </cell>
          <cell r="L12">
            <v>22914</v>
          </cell>
        </row>
        <row r="13">
          <cell r="A13">
            <v>211</v>
          </cell>
          <cell r="B13" t="str">
            <v>REMOCION DE DERRUMBES</v>
          </cell>
          <cell r="C13" t="str">
            <v>M3</v>
          </cell>
          <cell r="D13">
            <v>2805</v>
          </cell>
          <cell r="E13">
            <v>2980</v>
          </cell>
          <cell r="F13">
            <v>2869.9</v>
          </cell>
          <cell r="G13">
            <v>3156.8900000000003</v>
          </cell>
          <cell r="H13">
            <v>2964</v>
          </cell>
          <cell r="I13">
            <v>2314</v>
          </cell>
          <cell r="J13">
            <v>2661</v>
          </cell>
          <cell r="K13">
            <v>2427</v>
          </cell>
        </row>
        <row r="14">
          <cell r="A14">
            <v>220</v>
          </cell>
          <cell r="B14" t="str">
            <v>TERRAPLEN</v>
          </cell>
          <cell r="C14" t="str">
            <v>M3</v>
          </cell>
          <cell r="D14">
            <v>2405</v>
          </cell>
          <cell r="E14">
            <v>2718</v>
          </cell>
          <cell r="F14">
            <v>2312.1999999999998</v>
          </cell>
          <cell r="G14">
            <v>2543.42</v>
          </cell>
          <cell r="H14">
            <v>2383</v>
          </cell>
          <cell r="I14">
            <v>2280</v>
          </cell>
          <cell r="J14">
            <v>2600</v>
          </cell>
          <cell r="K14">
            <v>2492</v>
          </cell>
        </row>
        <row r="15">
          <cell r="A15">
            <v>310</v>
          </cell>
          <cell r="B15" t="str">
            <v>CONFORM. CALZ EXIST.(Compactada sin mat)</v>
          </cell>
          <cell r="C15" t="str">
            <v>M2</v>
          </cell>
          <cell r="D15">
            <v>187</v>
          </cell>
          <cell r="E15">
            <v>205</v>
          </cell>
          <cell r="F15">
            <v>195.8</v>
          </cell>
          <cell r="G15">
            <v>215.38000000000002</v>
          </cell>
          <cell r="H15">
            <v>185</v>
          </cell>
          <cell r="I15">
            <v>160</v>
          </cell>
          <cell r="J15">
            <v>200</v>
          </cell>
          <cell r="K15">
            <v>185</v>
          </cell>
        </row>
        <row r="16">
          <cell r="A16">
            <v>311</v>
          </cell>
          <cell r="B16" t="str">
            <v>AFIRMADO</v>
          </cell>
          <cell r="C16" t="str">
            <v>M3</v>
          </cell>
          <cell r="D16">
            <v>20004</v>
          </cell>
          <cell r="E16">
            <v>40694</v>
          </cell>
          <cell r="F16">
            <v>33423.5</v>
          </cell>
          <cell r="G16">
            <v>36765.850000000006</v>
          </cell>
          <cell r="H16">
            <v>44339</v>
          </cell>
          <cell r="I16">
            <v>38432</v>
          </cell>
          <cell r="J16">
            <v>24337</v>
          </cell>
          <cell r="K16">
            <v>24847</v>
          </cell>
        </row>
        <row r="17">
          <cell r="A17">
            <v>311.10000000000002</v>
          </cell>
          <cell r="B17" t="str">
            <v>BACHEO CON MATERIAL DE AFIRMADO</v>
          </cell>
          <cell r="C17" t="str">
            <v>M3</v>
          </cell>
          <cell r="D17">
            <v>20004</v>
          </cell>
          <cell r="E17">
            <v>40694</v>
          </cell>
          <cell r="F17">
            <v>33423.5</v>
          </cell>
          <cell r="G17">
            <v>36765.850000000006</v>
          </cell>
          <cell r="H17">
            <v>44339</v>
          </cell>
          <cell r="I17">
            <v>38432</v>
          </cell>
          <cell r="J17">
            <v>24337</v>
          </cell>
          <cell r="K17">
            <v>24847</v>
          </cell>
        </row>
        <row r="18">
          <cell r="A18">
            <v>311.2</v>
          </cell>
          <cell r="B18" t="str">
            <v>RELLENO CON MATERIAL DE AFIRMADO</v>
          </cell>
          <cell r="C18" t="str">
            <v>M3</v>
          </cell>
          <cell r="D18">
            <v>20004</v>
          </cell>
          <cell r="E18">
            <v>40694</v>
          </cell>
          <cell r="F18">
            <v>33423.5</v>
          </cell>
          <cell r="G18">
            <v>36765.850000000006</v>
          </cell>
          <cell r="H18">
            <v>44339</v>
          </cell>
          <cell r="I18">
            <v>38432</v>
          </cell>
          <cell r="J18">
            <v>24337</v>
          </cell>
          <cell r="K18">
            <v>24847</v>
          </cell>
        </row>
        <row r="19">
          <cell r="A19">
            <v>320.2</v>
          </cell>
          <cell r="B19" t="str">
            <v>SUBBASE GRANULAR</v>
          </cell>
          <cell r="C19" t="str">
            <v>M3</v>
          </cell>
          <cell r="D19">
            <v>32435</v>
          </cell>
          <cell r="E19">
            <v>27157</v>
          </cell>
          <cell r="F19">
            <v>30005.8</v>
          </cell>
          <cell r="G19">
            <v>33006.380000000005</v>
          </cell>
          <cell r="H19">
            <v>53517</v>
          </cell>
          <cell r="I19">
            <v>47596</v>
          </cell>
          <cell r="J19">
            <v>35263</v>
          </cell>
          <cell r="K19">
            <v>29142</v>
          </cell>
        </row>
        <row r="20">
          <cell r="A20">
            <v>320.3</v>
          </cell>
          <cell r="B20" t="str">
            <v>SUBBASE GRANULAR</v>
          </cell>
          <cell r="C20" t="str">
            <v>M3</v>
          </cell>
          <cell r="D20">
            <v>23500</v>
          </cell>
          <cell r="E20">
            <v>23500</v>
          </cell>
          <cell r="F20">
            <v>25850</v>
          </cell>
          <cell r="G20">
            <v>28435.000000000004</v>
          </cell>
          <cell r="H20">
            <v>23500</v>
          </cell>
          <cell r="I20">
            <v>23500</v>
          </cell>
          <cell r="J20">
            <v>23500</v>
          </cell>
          <cell r="K20">
            <v>23500</v>
          </cell>
          <cell r="L20">
            <v>54450</v>
          </cell>
        </row>
        <row r="21">
          <cell r="A21">
            <v>320.39999999999998</v>
          </cell>
          <cell r="B21" t="str">
            <v>SUBBASE GRANULAR PARA BACHEO</v>
          </cell>
          <cell r="C21" t="str">
            <v>M3</v>
          </cell>
          <cell r="D21">
            <v>46183</v>
          </cell>
          <cell r="E21">
            <v>45899</v>
          </cell>
          <cell r="F21">
            <v>45230.9</v>
          </cell>
          <cell r="G21">
            <v>49753.990000000005</v>
          </cell>
          <cell r="H21">
            <v>65039</v>
          </cell>
          <cell r="I21">
            <v>58780</v>
          </cell>
          <cell r="J21">
            <v>46690</v>
          </cell>
          <cell r="K21">
            <v>42933</v>
          </cell>
        </row>
        <row r="22">
          <cell r="A22">
            <v>330.1</v>
          </cell>
          <cell r="B22" t="str">
            <v>BASE GRANULAR</v>
          </cell>
          <cell r="C22" t="str">
            <v>M3</v>
          </cell>
          <cell r="D22">
            <v>42754</v>
          </cell>
          <cell r="E22">
            <v>40694</v>
          </cell>
          <cell r="F22">
            <v>38294.300000000003</v>
          </cell>
          <cell r="G22">
            <v>42123.73</v>
          </cell>
          <cell r="H22">
            <v>60589</v>
          </cell>
          <cell r="I22">
            <v>38974</v>
          </cell>
          <cell r="J22">
            <v>51150</v>
          </cell>
          <cell r="K22">
            <v>32972</v>
          </cell>
          <cell r="L22">
            <v>37850</v>
          </cell>
        </row>
        <row r="23">
          <cell r="A23">
            <v>330.2</v>
          </cell>
          <cell r="B23" t="str">
            <v>BASE GRANULAR PARA BACHEO</v>
          </cell>
          <cell r="C23" t="str">
            <v>M3</v>
          </cell>
          <cell r="D23">
            <v>57558</v>
          </cell>
          <cell r="E23">
            <v>60524</v>
          </cell>
          <cell r="F23">
            <v>54569.9</v>
          </cell>
          <cell r="G23">
            <v>60026.890000000007</v>
          </cell>
          <cell r="H23">
            <v>73164</v>
          </cell>
          <cell r="I23">
            <v>51061</v>
          </cell>
          <cell r="J23">
            <v>63752</v>
          </cell>
          <cell r="K23">
            <v>47808</v>
          </cell>
        </row>
        <row r="24">
          <cell r="A24">
            <v>330.3</v>
          </cell>
          <cell r="B24" t="str">
            <v>BASE TRITURADA</v>
          </cell>
          <cell r="C24" t="str">
            <v>M3</v>
          </cell>
          <cell r="E24">
            <v>72975</v>
          </cell>
          <cell r="F24">
            <v>0</v>
          </cell>
          <cell r="G24">
            <v>0</v>
          </cell>
        </row>
        <row r="25">
          <cell r="A25">
            <v>341.3</v>
          </cell>
          <cell r="B25" t="str">
            <v>BASE ESTAB. FRES-CEM(3%) BASE GRANULAR(10%)</v>
          </cell>
          <cell r="C25" t="str">
            <v>M3</v>
          </cell>
          <cell r="D25">
            <v>57558</v>
          </cell>
          <cell r="E25">
            <v>60524</v>
          </cell>
          <cell r="F25">
            <v>79127</v>
          </cell>
          <cell r="G25">
            <v>87039.700000000012</v>
          </cell>
          <cell r="H25">
            <v>73164</v>
          </cell>
          <cell r="I25">
            <v>51061</v>
          </cell>
          <cell r="J25">
            <v>63752</v>
          </cell>
          <cell r="K25">
            <v>47808</v>
          </cell>
          <cell r="L25">
            <v>54465</v>
          </cell>
        </row>
        <row r="26">
          <cell r="A26">
            <v>411.2</v>
          </cell>
          <cell r="B26" t="str">
            <v>EMULSION ASFALTICA DE ROTURA LENTA CRL-1</v>
          </cell>
          <cell r="C26" t="str">
            <v>LT</v>
          </cell>
          <cell r="F26">
            <v>0</v>
          </cell>
          <cell r="G26">
            <v>0</v>
          </cell>
          <cell r="J26">
            <v>420</v>
          </cell>
        </row>
        <row r="27">
          <cell r="A27">
            <v>413.1</v>
          </cell>
          <cell r="B27" t="str">
            <v>EXCAVACION PARA REPARACION PAV. EXISTEN.</v>
          </cell>
          <cell r="C27" t="str">
            <v>M3</v>
          </cell>
          <cell r="D27">
            <v>19965</v>
          </cell>
          <cell r="E27">
            <v>20613</v>
          </cell>
          <cell r="F27">
            <v>20078.3</v>
          </cell>
          <cell r="G27">
            <v>22086.13</v>
          </cell>
          <cell r="H27">
            <v>20657</v>
          </cell>
          <cell r="I27">
            <v>16873</v>
          </cell>
          <cell r="J27">
            <v>19954</v>
          </cell>
          <cell r="K27">
            <v>19906</v>
          </cell>
          <cell r="L27">
            <v>35000</v>
          </cell>
        </row>
        <row r="28">
          <cell r="A28">
            <v>420</v>
          </cell>
          <cell r="B28" t="str">
            <v>IMPRIMACION (EMULSION)</v>
          </cell>
          <cell r="C28" t="str">
            <v>M2</v>
          </cell>
          <cell r="D28">
            <v>646</v>
          </cell>
          <cell r="E28">
            <v>1222</v>
          </cell>
          <cell r="F28">
            <v>887.7</v>
          </cell>
          <cell r="G28">
            <v>976.47000000000014</v>
          </cell>
          <cell r="H28">
            <v>580</v>
          </cell>
          <cell r="I28">
            <v>473</v>
          </cell>
          <cell r="J28">
            <v>560</v>
          </cell>
          <cell r="K28">
            <v>477</v>
          </cell>
          <cell r="L28">
            <v>1210</v>
          </cell>
        </row>
        <row r="29">
          <cell r="A29">
            <v>421</v>
          </cell>
          <cell r="B29" t="str">
            <v>RIEGO DE LIGA</v>
          </cell>
          <cell r="C29" t="str">
            <v>M2</v>
          </cell>
          <cell r="D29">
            <v>332</v>
          </cell>
          <cell r="E29">
            <v>426</v>
          </cell>
          <cell r="F29">
            <v>314.60000000000002</v>
          </cell>
          <cell r="G29">
            <v>346.06000000000006</v>
          </cell>
          <cell r="H29">
            <v>377</v>
          </cell>
          <cell r="I29">
            <v>475</v>
          </cell>
          <cell r="J29">
            <v>381</v>
          </cell>
          <cell r="K29">
            <v>242</v>
          </cell>
          <cell r="L29">
            <v>968</v>
          </cell>
          <cell r="M29">
            <v>570</v>
          </cell>
        </row>
        <row r="30">
          <cell r="A30">
            <v>421.1</v>
          </cell>
          <cell r="B30" t="str">
            <v>RIEGO DE LIGA (CEMENTO ASFALTICO)</v>
          </cell>
          <cell r="C30" t="str">
            <v>M2</v>
          </cell>
          <cell r="D30">
            <v>332</v>
          </cell>
          <cell r="E30">
            <v>426</v>
          </cell>
          <cell r="F30">
            <v>314.60000000000002</v>
          </cell>
          <cell r="G30">
            <v>346.06000000000006</v>
          </cell>
          <cell r="H30">
            <v>377</v>
          </cell>
          <cell r="I30">
            <v>475</v>
          </cell>
          <cell r="J30">
            <v>381</v>
          </cell>
          <cell r="K30">
            <v>242</v>
          </cell>
        </row>
        <row r="31">
          <cell r="A31">
            <v>421.2</v>
          </cell>
          <cell r="B31" t="str">
            <v>RIEGO DE LIGA (EMULSION)</v>
          </cell>
          <cell r="C31" t="str">
            <v>M2</v>
          </cell>
          <cell r="D31">
            <v>430</v>
          </cell>
          <cell r="E31">
            <v>758</v>
          </cell>
          <cell r="F31">
            <v>565.4</v>
          </cell>
          <cell r="G31">
            <v>621.94000000000005</v>
          </cell>
          <cell r="H31">
            <v>397</v>
          </cell>
          <cell r="I31">
            <v>341</v>
          </cell>
          <cell r="J31">
            <v>400</v>
          </cell>
          <cell r="K31">
            <v>346</v>
          </cell>
        </row>
        <row r="32">
          <cell r="A32">
            <v>430</v>
          </cell>
          <cell r="B32" t="str">
            <v>TRATAMIENTO SUPERFICIAL SIMPLE</v>
          </cell>
          <cell r="C32" t="str">
            <v>M2</v>
          </cell>
          <cell r="D32">
            <v>2947</v>
          </cell>
          <cell r="E32">
            <v>3903</v>
          </cell>
          <cell r="F32">
            <v>3339.6</v>
          </cell>
          <cell r="G32">
            <v>3673.5600000000004</v>
          </cell>
          <cell r="H32">
            <v>2661</v>
          </cell>
          <cell r="I32">
            <v>2467</v>
          </cell>
          <cell r="J32">
            <v>2626</v>
          </cell>
          <cell r="K32">
            <v>2262</v>
          </cell>
        </row>
        <row r="33">
          <cell r="A33">
            <v>431</v>
          </cell>
          <cell r="B33" t="str">
            <v>TRATAMIENTO SUPERFICIAL DOBLE</v>
          </cell>
          <cell r="C33" t="str">
            <v>M2</v>
          </cell>
          <cell r="D33">
            <v>4729</v>
          </cell>
          <cell r="E33">
            <v>6887</v>
          </cell>
          <cell r="F33">
            <v>5562.7</v>
          </cell>
          <cell r="G33">
            <v>6118.97</v>
          </cell>
          <cell r="H33">
            <v>4141</v>
          </cell>
          <cell r="I33">
            <v>3778</v>
          </cell>
          <cell r="J33">
            <v>4047</v>
          </cell>
          <cell r="K33">
            <v>3345</v>
          </cell>
        </row>
        <row r="34">
          <cell r="A34">
            <v>432</v>
          </cell>
          <cell r="B34" t="str">
            <v>SELLO ARENA - EMULSION</v>
          </cell>
          <cell r="C34" t="str">
            <v>M2</v>
          </cell>
          <cell r="D34">
            <v>1834</v>
          </cell>
          <cell r="E34">
            <v>2133</v>
          </cell>
          <cell r="F34">
            <v>1920.6</v>
          </cell>
          <cell r="G34">
            <v>2112.66</v>
          </cell>
          <cell r="H34">
            <v>1507</v>
          </cell>
          <cell r="I34">
            <v>1360</v>
          </cell>
          <cell r="J34">
            <v>1620</v>
          </cell>
          <cell r="K34">
            <v>1364</v>
          </cell>
        </row>
        <row r="35">
          <cell r="A35">
            <v>432.1</v>
          </cell>
          <cell r="B35" t="str">
            <v>SELLO EMULSION CRML, rompimiento lento</v>
          </cell>
          <cell r="C35" t="str">
            <v>M2</v>
          </cell>
          <cell r="D35">
            <v>1834</v>
          </cell>
          <cell r="E35">
            <v>2133</v>
          </cell>
          <cell r="F35">
            <v>1920.6</v>
          </cell>
          <cell r="G35">
            <v>2112.66</v>
          </cell>
          <cell r="H35">
            <v>1507</v>
          </cell>
          <cell r="I35">
            <v>1360</v>
          </cell>
          <cell r="J35">
            <v>1620</v>
          </cell>
          <cell r="K35">
            <v>1364</v>
          </cell>
          <cell r="L35">
            <v>1000</v>
          </cell>
        </row>
        <row r="36">
          <cell r="A36">
            <v>433</v>
          </cell>
          <cell r="B36" t="str">
            <v>LECHADA ASFALTICA</v>
          </cell>
          <cell r="C36" t="str">
            <v>M2</v>
          </cell>
          <cell r="D36">
            <v>6299</v>
          </cell>
          <cell r="E36">
            <v>6634</v>
          </cell>
          <cell r="F36">
            <v>6972.9</v>
          </cell>
          <cell r="G36">
            <v>7670.1900000000005</v>
          </cell>
          <cell r="H36">
            <v>5708</v>
          </cell>
          <cell r="I36">
            <v>5428</v>
          </cell>
          <cell r="J36">
            <v>5517</v>
          </cell>
          <cell r="K36">
            <v>4134</v>
          </cell>
        </row>
        <row r="37">
          <cell r="A37">
            <v>440.1</v>
          </cell>
          <cell r="B37" t="str">
            <v>MEZCLA DENSA EN FRIO</v>
          </cell>
          <cell r="C37" t="str">
            <v>M3</v>
          </cell>
          <cell r="D37">
            <v>176355</v>
          </cell>
          <cell r="E37">
            <v>200444</v>
          </cell>
          <cell r="F37">
            <v>202221.8</v>
          </cell>
          <cell r="G37">
            <v>222443.98</v>
          </cell>
          <cell r="H37">
            <v>199896</v>
          </cell>
          <cell r="I37">
            <v>199779</v>
          </cell>
          <cell r="J37">
            <v>208671</v>
          </cell>
          <cell r="K37">
            <v>143585</v>
          </cell>
        </row>
        <row r="38">
          <cell r="A38">
            <v>440.2</v>
          </cell>
          <cell r="B38" t="str">
            <v>MEZCLA DENSA EN FRIO</v>
          </cell>
          <cell r="C38" t="str">
            <v>M3</v>
          </cell>
          <cell r="D38">
            <v>176355</v>
          </cell>
          <cell r="E38">
            <v>200444</v>
          </cell>
          <cell r="F38">
            <v>202221.8</v>
          </cell>
          <cell r="G38">
            <v>222443.98</v>
          </cell>
          <cell r="H38">
            <v>199896</v>
          </cell>
          <cell r="I38">
            <v>199779</v>
          </cell>
          <cell r="J38">
            <v>208671</v>
          </cell>
          <cell r="K38">
            <v>143585</v>
          </cell>
        </row>
        <row r="39">
          <cell r="A39">
            <v>440.3</v>
          </cell>
          <cell r="B39" t="str">
            <v>MEZCLA DENSA EN FRIO</v>
          </cell>
          <cell r="C39" t="str">
            <v>M3</v>
          </cell>
          <cell r="D39">
            <v>176355</v>
          </cell>
          <cell r="E39">
            <v>200444</v>
          </cell>
          <cell r="F39">
            <v>202221.8</v>
          </cell>
          <cell r="G39">
            <v>222443.98</v>
          </cell>
          <cell r="H39">
            <v>199896</v>
          </cell>
          <cell r="I39">
            <v>199779</v>
          </cell>
          <cell r="J39">
            <v>208671</v>
          </cell>
          <cell r="K39">
            <v>143585</v>
          </cell>
        </row>
        <row r="40">
          <cell r="A40">
            <v>440.5</v>
          </cell>
          <cell r="B40" t="str">
            <v>MEZCLA DENSA EN FRIO PARA BACHEO</v>
          </cell>
          <cell r="C40" t="str">
            <v>M3</v>
          </cell>
          <cell r="D40">
            <v>180881</v>
          </cell>
          <cell r="E40">
            <v>204166</v>
          </cell>
          <cell r="F40">
            <v>206720.8</v>
          </cell>
          <cell r="G40">
            <v>227392.88</v>
          </cell>
          <cell r="H40">
            <v>203841</v>
          </cell>
          <cell r="I40">
            <v>202683</v>
          </cell>
          <cell r="J40">
            <v>213759</v>
          </cell>
          <cell r="K40">
            <v>147358</v>
          </cell>
        </row>
        <row r="41">
          <cell r="A41">
            <v>450.5</v>
          </cell>
          <cell r="B41" t="str">
            <v>PARCHEO CON MEZCLA DENSA EN CALIENTE</v>
          </cell>
          <cell r="C41" t="str">
            <v>M3</v>
          </cell>
          <cell r="D41">
            <v>192930</v>
          </cell>
          <cell r="E41">
            <v>200444</v>
          </cell>
          <cell r="F41">
            <v>211516.79999999999</v>
          </cell>
          <cell r="G41">
            <v>232668.48</v>
          </cell>
          <cell r="H41">
            <v>207696</v>
          </cell>
          <cell r="I41">
            <v>242679</v>
          </cell>
          <cell r="J41">
            <v>231746</v>
          </cell>
          <cell r="K41">
            <v>145860</v>
          </cell>
        </row>
        <row r="42">
          <cell r="A42">
            <v>450.6</v>
          </cell>
          <cell r="B42" t="str">
            <v>MEZCLA DENSA EN CALIENTE</v>
          </cell>
          <cell r="C42" t="str">
            <v>M3</v>
          </cell>
          <cell r="D42">
            <v>192930</v>
          </cell>
          <cell r="E42">
            <v>200444</v>
          </cell>
          <cell r="F42">
            <v>211516.79999999999</v>
          </cell>
          <cell r="G42">
            <v>232668.48</v>
          </cell>
          <cell r="H42">
            <v>207696</v>
          </cell>
          <cell r="I42">
            <v>242679</v>
          </cell>
          <cell r="J42">
            <v>231746</v>
          </cell>
          <cell r="K42">
            <v>145860</v>
          </cell>
          <cell r="L42">
            <v>190271</v>
          </cell>
          <cell r="M42">
            <v>209300</v>
          </cell>
        </row>
        <row r="43">
          <cell r="A43">
            <v>450.7</v>
          </cell>
          <cell r="B43" t="str">
            <v>MEZCLA DENSA EN CALIENTE</v>
          </cell>
          <cell r="C43" t="str">
            <v>M3</v>
          </cell>
          <cell r="D43">
            <v>192930</v>
          </cell>
          <cell r="E43">
            <v>200444</v>
          </cell>
          <cell r="F43">
            <v>211516.79999999999</v>
          </cell>
          <cell r="G43">
            <v>232668.48</v>
          </cell>
          <cell r="H43">
            <v>207696</v>
          </cell>
          <cell r="I43">
            <v>242679</v>
          </cell>
          <cell r="J43">
            <v>231746</v>
          </cell>
          <cell r="K43">
            <v>145860</v>
          </cell>
          <cell r="L43">
            <v>186875</v>
          </cell>
          <cell r="M43">
            <v>205600</v>
          </cell>
        </row>
        <row r="44">
          <cell r="A44">
            <v>450.8</v>
          </cell>
          <cell r="B44" t="str">
            <v>MEZCLA DENSA EN CALIENTE</v>
          </cell>
          <cell r="C44" t="str">
            <v>M3</v>
          </cell>
          <cell r="D44">
            <v>192930</v>
          </cell>
          <cell r="E44">
            <v>200444</v>
          </cell>
          <cell r="F44">
            <v>211516.79999999999</v>
          </cell>
          <cell r="G44">
            <v>232668.48</v>
          </cell>
          <cell r="H44">
            <v>207696</v>
          </cell>
          <cell r="I44">
            <v>242679</v>
          </cell>
          <cell r="J44">
            <v>231746</v>
          </cell>
          <cell r="K44">
            <v>145860</v>
          </cell>
        </row>
        <row r="45">
          <cell r="A45">
            <v>450.11</v>
          </cell>
          <cell r="B45" t="str">
            <v>MEZCLA DENSA EN CALIENTE PARA BACHEO</v>
          </cell>
          <cell r="C45" t="str">
            <v>M3</v>
          </cell>
          <cell r="D45">
            <v>198283</v>
          </cell>
          <cell r="E45">
            <v>206058</v>
          </cell>
          <cell r="F45">
            <v>217730.7</v>
          </cell>
          <cell r="G45">
            <v>239503.77000000002</v>
          </cell>
          <cell r="H45">
            <v>214079</v>
          </cell>
          <cell r="I45">
            <v>250271</v>
          </cell>
          <cell r="J45">
            <v>239028</v>
          </cell>
          <cell r="K45">
            <v>149205</v>
          </cell>
        </row>
        <row r="46">
          <cell r="A46">
            <v>450.12</v>
          </cell>
          <cell r="B46" t="str">
            <v>MEZCLA DENSA EN CALIENTE PARA BACHEO</v>
          </cell>
          <cell r="C46" t="str">
            <v>M3</v>
          </cell>
          <cell r="D46">
            <v>198283</v>
          </cell>
          <cell r="E46">
            <v>206058</v>
          </cell>
          <cell r="F46">
            <v>217730.7</v>
          </cell>
          <cell r="G46">
            <v>239503.77000000002</v>
          </cell>
          <cell r="H46">
            <v>214079</v>
          </cell>
          <cell r="I46">
            <v>250271</v>
          </cell>
          <cell r="J46">
            <v>239028</v>
          </cell>
          <cell r="K46">
            <v>149205</v>
          </cell>
        </row>
        <row r="47">
          <cell r="A47">
            <v>450.13</v>
          </cell>
          <cell r="B47" t="str">
            <v>MEZCLA DENSA EN CALIENTE</v>
          </cell>
          <cell r="C47" t="str">
            <v>M3</v>
          </cell>
          <cell r="D47">
            <v>192930</v>
          </cell>
          <cell r="E47">
            <v>200444</v>
          </cell>
          <cell r="F47">
            <v>211516.79999999999</v>
          </cell>
          <cell r="G47">
            <v>232668.48</v>
          </cell>
          <cell r="H47">
            <v>207696</v>
          </cell>
          <cell r="I47">
            <v>242679</v>
          </cell>
          <cell r="J47">
            <v>231746</v>
          </cell>
          <cell r="K47">
            <v>145860</v>
          </cell>
        </row>
        <row r="48">
          <cell r="A48">
            <v>450.14</v>
          </cell>
          <cell r="B48" t="str">
            <v>MEZCLA DENSA EN CALIENTE</v>
          </cell>
          <cell r="C48" t="str">
            <v>M3</v>
          </cell>
          <cell r="D48">
            <v>192930</v>
          </cell>
          <cell r="E48">
            <v>200444</v>
          </cell>
          <cell r="F48">
            <v>211516.79999999999</v>
          </cell>
          <cell r="G48">
            <v>232668.48</v>
          </cell>
          <cell r="H48">
            <v>207696</v>
          </cell>
          <cell r="I48">
            <v>242679</v>
          </cell>
          <cell r="J48">
            <v>231746</v>
          </cell>
          <cell r="K48">
            <v>145860</v>
          </cell>
          <cell r="L48">
            <v>242000</v>
          </cell>
        </row>
        <row r="49">
          <cell r="A49">
            <v>450.15</v>
          </cell>
          <cell r="B49" t="str">
            <v>MEZCLA DENSA EN CALIENTE</v>
          </cell>
          <cell r="C49" t="str">
            <v>M3</v>
          </cell>
          <cell r="D49">
            <v>192930</v>
          </cell>
          <cell r="E49">
            <v>200444</v>
          </cell>
          <cell r="F49">
            <v>211516.79999999999</v>
          </cell>
          <cell r="G49">
            <v>232668.48</v>
          </cell>
          <cell r="H49">
            <v>207696</v>
          </cell>
          <cell r="I49">
            <v>242679</v>
          </cell>
          <cell r="J49">
            <v>231746</v>
          </cell>
          <cell r="K49">
            <v>145860</v>
          </cell>
          <cell r="L49">
            <v>242000</v>
          </cell>
        </row>
        <row r="50">
          <cell r="A50">
            <v>450.16</v>
          </cell>
          <cell r="B50" t="str">
            <v>PARCHEO CON MEZCLA DENSA EN CALIENTE</v>
          </cell>
          <cell r="C50" t="str">
            <v>M3</v>
          </cell>
          <cell r="D50">
            <v>192930</v>
          </cell>
          <cell r="E50">
            <v>200444</v>
          </cell>
          <cell r="F50">
            <v>211516.79999999999</v>
          </cell>
          <cell r="G50">
            <v>232668.48</v>
          </cell>
          <cell r="H50">
            <v>207696</v>
          </cell>
          <cell r="I50">
            <v>242679</v>
          </cell>
          <cell r="J50">
            <v>231746</v>
          </cell>
          <cell r="K50">
            <v>145860</v>
          </cell>
          <cell r="L50">
            <v>295000</v>
          </cell>
        </row>
        <row r="51">
          <cell r="A51">
            <v>450.17</v>
          </cell>
          <cell r="B51" t="str">
            <v>MEZCLA DENSA EN CALIENTE MDC-2</v>
          </cell>
          <cell r="C51" t="str">
            <v>M3</v>
          </cell>
          <cell r="D51">
            <v>192930</v>
          </cell>
          <cell r="E51">
            <v>200444</v>
          </cell>
          <cell r="F51">
            <v>211516.79999999999</v>
          </cell>
          <cell r="G51">
            <v>232668.48</v>
          </cell>
          <cell r="H51">
            <v>207696</v>
          </cell>
          <cell r="I51">
            <v>242679</v>
          </cell>
          <cell r="J51">
            <v>231746</v>
          </cell>
          <cell r="K51">
            <v>145860</v>
          </cell>
          <cell r="L51">
            <v>285000</v>
          </cell>
        </row>
        <row r="52">
          <cell r="A52">
            <v>450.18</v>
          </cell>
          <cell r="B52" t="str">
            <v>MEZCLA DENSA EN CALIENTE MDC-2</v>
          </cell>
          <cell r="C52" t="str">
            <v>M3</v>
          </cell>
          <cell r="D52">
            <v>192930</v>
          </cell>
          <cell r="E52">
            <v>200444</v>
          </cell>
          <cell r="F52">
            <v>211516.79999999999</v>
          </cell>
          <cell r="G52">
            <v>232668.48</v>
          </cell>
          <cell r="H52">
            <v>207696</v>
          </cell>
          <cell r="I52">
            <v>242679</v>
          </cell>
          <cell r="J52">
            <v>231746</v>
          </cell>
          <cell r="K52">
            <v>145860</v>
          </cell>
        </row>
        <row r="53">
          <cell r="A53">
            <v>450.19</v>
          </cell>
          <cell r="B53" t="str">
            <v>MEZCLA DENSA EN CALIENTE MDC-2</v>
          </cell>
          <cell r="C53" t="str">
            <v>M3</v>
          </cell>
          <cell r="D53">
            <v>192930</v>
          </cell>
          <cell r="E53">
            <v>200444</v>
          </cell>
          <cell r="F53">
            <v>211516.79999999999</v>
          </cell>
          <cell r="G53">
            <v>232668.48</v>
          </cell>
          <cell r="H53">
            <v>207696</v>
          </cell>
          <cell r="I53">
            <v>242679</v>
          </cell>
          <cell r="J53">
            <v>231746</v>
          </cell>
          <cell r="K53">
            <v>145860</v>
          </cell>
        </row>
        <row r="54">
          <cell r="A54">
            <v>450.21</v>
          </cell>
          <cell r="B54" t="str">
            <v>MEZCLA DENSA EN CALIENTE MDC-3</v>
          </cell>
          <cell r="C54" t="str">
            <v>M3</v>
          </cell>
          <cell r="D54">
            <v>192930</v>
          </cell>
          <cell r="E54">
            <v>200444</v>
          </cell>
          <cell r="F54">
            <v>211516.79999999999</v>
          </cell>
          <cell r="G54">
            <v>232668.48</v>
          </cell>
          <cell r="H54">
            <v>207696</v>
          </cell>
          <cell r="I54">
            <v>242679</v>
          </cell>
          <cell r="J54">
            <v>231746</v>
          </cell>
          <cell r="K54">
            <v>145860</v>
          </cell>
          <cell r="L54">
            <v>299000</v>
          </cell>
        </row>
        <row r="55">
          <cell r="A55">
            <v>450.22</v>
          </cell>
          <cell r="B55" t="str">
            <v>PARCHEO CON MEZCLA DENSA EN CALIENTE</v>
          </cell>
          <cell r="C55" t="str">
            <v>M3</v>
          </cell>
          <cell r="D55">
            <v>192930</v>
          </cell>
          <cell r="E55">
            <v>200444</v>
          </cell>
          <cell r="F55">
            <v>211516.79999999999</v>
          </cell>
          <cell r="G55">
            <v>232668.48</v>
          </cell>
          <cell r="H55">
            <v>207696</v>
          </cell>
          <cell r="I55">
            <v>242679</v>
          </cell>
          <cell r="J55">
            <v>231746</v>
          </cell>
          <cell r="K55">
            <v>145860</v>
          </cell>
        </row>
        <row r="56">
          <cell r="A56">
            <v>450.23</v>
          </cell>
          <cell r="B56" t="str">
            <v>MEZCLA DENSA EN CALIENTE MDC-1</v>
          </cell>
          <cell r="C56" t="str">
            <v>M3</v>
          </cell>
          <cell r="D56">
            <v>192930</v>
          </cell>
          <cell r="E56">
            <v>200444</v>
          </cell>
          <cell r="F56">
            <v>211516.79999999999</v>
          </cell>
          <cell r="G56">
            <v>232668.48</v>
          </cell>
          <cell r="H56">
            <v>207696</v>
          </cell>
          <cell r="I56">
            <v>242679</v>
          </cell>
          <cell r="J56">
            <v>231746</v>
          </cell>
          <cell r="K56">
            <v>145860</v>
          </cell>
          <cell r="L56">
            <v>280000</v>
          </cell>
        </row>
        <row r="57">
          <cell r="A57">
            <v>450.24</v>
          </cell>
          <cell r="B57" t="str">
            <v>MEZCLA DENSA EN CALIENTE MDC-2</v>
          </cell>
          <cell r="C57" t="str">
            <v>M3</v>
          </cell>
          <cell r="D57">
            <v>192930</v>
          </cell>
          <cell r="E57">
            <v>200444</v>
          </cell>
          <cell r="F57">
            <v>211516.79999999999</v>
          </cell>
          <cell r="G57">
            <v>232668.48</v>
          </cell>
          <cell r="H57">
            <v>207696</v>
          </cell>
          <cell r="I57">
            <v>242679</v>
          </cell>
          <cell r="J57">
            <v>231746</v>
          </cell>
          <cell r="K57">
            <v>145860</v>
          </cell>
          <cell r="L57">
            <v>289000</v>
          </cell>
        </row>
        <row r="58">
          <cell r="A58">
            <v>450.26</v>
          </cell>
          <cell r="B58" t="str">
            <v>MEZCLA DENSA EN CALIENTE MDC-2 PARA BACHEO</v>
          </cell>
          <cell r="C58" t="str">
            <v>M3</v>
          </cell>
          <cell r="D58">
            <v>192930</v>
          </cell>
          <cell r="E58">
            <v>200444</v>
          </cell>
          <cell r="F58">
            <v>211516.79999999999</v>
          </cell>
          <cell r="G58">
            <v>232668.48</v>
          </cell>
          <cell r="H58">
            <v>207696</v>
          </cell>
          <cell r="I58">
            <v>242679</v>
          </cell>
          <cell r="J58">
            <v>231746</v>
          </cell>
          <cell r="K58">
            <v>145860</v>
          </cell>
        </row>
        <row r="59">
          <cell r="A59">
            <v>450.27</v>
          </cell>
          <cell r="B59" t="str">
            <v>MEZCLA DENSA EN CALIENTE MDC-1</v>
          </cell>
          <cell r="C59" t="str">
            <v>M3</v>
          </cell>
          <cell r="D59">
            <v>192930</v>
          </cell>
          <cell r="E59">
            <v>200444</v>
          </cell>
          <cell r="F59">
            <v>211516.79999999999</v>
          </cell>
          <cell r="G59">
            <v>232668.48</v>
          </cell>
          <cell r="H59">
            <v>207696</v>
          </cell>
          <cell r="I59">
            <v>242679</v>
          </cell>
          <cell r="J59">
            <v>231746</v>
          </cell>
          <cell r="K59">
            <v>145860</v>
          </cell>
          <cell r="L59">
            <v>280000</v>
          </cell>
        </row>
        <row r="60">
          <cell r="A60">
            <v>460</v>
          </cell>
          <cell r="B60" t="str">
            <v>FRESADO DE PAVIMENTO ASFALTICO (H= 0.20)</v>
          </cell>
          <cell r="C60" t="str">
            <v>M2</v>
          </cell>
          <cell r="D60">
            <v>6760</v>
          </cell>
          <cell r="E60">
            <v>8250</v>
          </cell>
          <cell r="F60">
            <v>9000.2000000000007</v>
          </cell>
          <cell r="G60">
            <v>9900.2200000000012</v>
          </cell>
          <cell r="H60">
            <v>8139</v>
          </cell>
          <cell r="I60">
            <v>7774</v>
          </cell>
          <cell r="J60">
            <v>8152</v>
          </cell>
          <cell r="K60">
            <v>7892</v>
          </cell>
          <cell r="L60">
            <v>7271</v>
          </cell>
          <cell r="M60">
            <v>2950</v>
          </cell>
        </row>
        <row r="61">
          <cell r="A61">
            <v>460.1</v>
          </cell>
          <cell r="B61" t="str">
            <v>FRESADO DE PAVIMENTO ASFALTICO (H= 0.20)</v>
          </cell>
          <cell r="C61" t="str">
            <v>M3</v>
          </cell>
          <cell r="D61">
            <v>33800</v>
          </cell>
          <cell r="E61">
            <v>41250</v>
          </cell>
          <cell r="F61">
            <v>45001</v>
          </cell>
          <cell r="G61">
            <v>49501.100000000006</v>
          </cell>
          <cell r="H61">
            <v>40695</v>
          </cell>
          <cell r="I61">
            <v>38870</v>
          </cell>
          <cell r="J61">
            <v>40760</v>
          </cell>
          <cell r="K61">
            <v>39460</v>
          </cell>
          <cell r="L61">
            <v>57412</v>
          </cell>
        </row>
        <row r="62">
          <cell r="A62">
            <v>460.3</v>
          </cell>
          <cell r="B62" t="str">
            <v>FRESADO DE PAVIMENTO ASFALTICO, M3 CON TRANS</v>
          </cell>
          <cell r="C62" t="str">
            <v>M3</v>
          </cell>
          <cell r="D62">
            <v>6760</v>
          </cell>
          <cell r="E62">
            <v>8250</v>
          </cell>
          <cell r="F62">
            <v>9000.2000000000007</v>
          </cell>
          <cell r="G62">
            <v>9900.2200000000012</v>
          </cell>
          <cell r="H62">
            <v>8139</v>
          </cell>
          <cell r="I62">
            <v>7774</v>
          </cell>
          <cell r="J62">
            <v>8152</v>
          </cell>
          <cell r="K62">
            <v>7892</v>
          </cell>
        </row>
        <row r="63">
          <cell r="A63">
            <v>460.2</v>
          </cell>
          <cell r="B63" t="str">
            <v>FRESADO DE PAVIMENTO ASFALTICO, M3 SIN TRANS</v>
          </cell>
          <cell r="C63" t="str">
            <v>M3</v>
          </cell>
          <cell r="D63">
            <v>6760</v>
          </cell>
          <cell r="E63">
            <v>8250</v>
          </cell>
          <cell r="F63">
            <v>9000.2000000000007</v>
          </cell>
          <cell r="G63">
            <v>9900.2200000000012</v>
          </cell>
          <cell r="H63">
            <v>8139</v>
          </cell>
          <cell r="I63">
            <v>7774</v>
          </cell>
          <cell r="J63">
            <v>8152</v>
          </cell>
          <cell r="K63">
            <v>7892</v>
          </cell>
          <cell r="L63">
            <v>55495</v>
          </cell>
        </row>
        <row r="64">
          <cell r="A64">
            <v>461.1</v>
          </cell>
          <cell r="B64" t="str">
            <v>PAVIMENTO ASFALTICO RECICLADO EN FRIO</v>
          </cell>
          <cell r="C64" t="str">
            <v>M3</v>
          </cell>
          <cell r="D64">
            <v>41246</v>
          </cell>
          <cell r="E64">
            <v>42740</v>
          </cell>
          <cell r="F64">
            <v>43111.199999999997</v>
          </cell>
          <cell r="G64">
            <v>47422.32</v>
          </cell>
          <cell r="H64">
            <v>38775</v>
          </cell>
          <cell r="I64">
            <v>40002</v>
          </cell>
          <cell r="J64">
            <v>42089</v>
          </cell>
          <cell r="K64">
            <v>37835</v>
          </cell>
        </row>
        <row r="65">
          <cell r="A65">
            <v>461.2</v>
          </cell>
          <cell r="B65" t="str">
            <v>PAVIMENTO ASFALTICO RECICLADO EN FRIO</v>
          </cell>
          <cell r="C65" t="str">
            <v>M3</v>
          </cell>
          <cell r="D65">
            <v>41246</v>
          </cell>
          <cell r="E65">
            <v>42740</v>
          </cell>
          <cell r="F65">
            <v>43111.199999999997</v>
          </cell>
          <cell r="G65">
            <v>47422.32</v>
          </cell>
          <cell r="H65">
            <v>38775</v>
          </cell>
          <cell r="I65">
            <v>40002</v>
          </cell>
          <cell r="J65">
            <v>42089</v>
          </cell>
          <cell r="K65">
            <v>37835</v>
          </cell>
        </row>
        <row r="66">
          <cell r="A66">
            <v>461.3</v>
          </cell>
          <cell r="B66" t="str">
            <v>PAVIMENTO ASFALTICO RECICLADO EN FRIO</v>
          </cell>
          <cell r="C66" t="str">
            <v>M3</v>
          </cell>
          <cell r="D66">
            <v>41246</v>
          </cell>
          <cell r="E66">
            <v>42740</v>
          </cell>
          <cell r="F66">
            <v>43111.199999999997</v>
          </cell>
          <cell r="G66">
            <v>47422.32</v>
          </cell>
          <cell r="H66">
            <v>38775</v>
          </cell>
          <cell r="I66">
            <v>40002</v>
          </cell>
          <cell r="J66">
            <v>42089</v>
          </cell>
          <cell r="K66">
            <v>37835</v>
          </cell>
        </row>
        <row r="67">
          <cell r="A67">
            <v>462.1</v>
          </cell>
          <cell r="B67" t="str">
            <v>PAVIM ASF RECICLADO EN CALIENT</v>
          </cell>
          <cell r="C67" t="str">
            <v>M3</v>
          </cell>
          <cell r="D67">
            <v>51974</v>
          </cell>
          <cell r="E67">
            <v>54317</v>
          </cell>
          <cell r="F67">
            <v>57229.7</v>
          </cell>
          <cell r="G67">
            <v>62952.67</v>
          </cell>
          <cell r="H67">
            <v>54688</v>
          </cell>
          <cell r="I67">
            <v>59810</v>
          </cell>
          <cell r="J67">
            <v>59686</v>
          </cell>
          <cell r="K67">
            <v>44898</v>
          </cell>
        </row>
        <row r="68">
          <cell r="A68">
            <v>462.2</v>
          </cell>
          <cell r="B68" t="str">
            <v>PAVIM ASF RECICLADO EN CALIENT</v>
          </cell>
          <cell r="C68" t="str">
            <v>M3</v>
          </cell>
          <cell r="D68">
            <v>51974</v>
          </cell>
          <cell r="E68">
            <v>54317</v>
          </cell>
          <cell r="F68">
            <v>57229.7</v>
          </cell>
          <cell r="G68">
            <v>62952.67</v>
          </cell>
          <cell r="H68">
            <v>54688</v>
          </cell>
          <cell r="I68">
            <v>59810</v>
          </cell>
          <cell r="J68">
            <v>59686</v>
          </cell>
          <cell r="K68">
            <v>44898</v>
          </cell>
        </row>
        <row r="69">
          <cell r="A69">
            <v>462.3</v>
          </cell>
          <cell r="B69" t="str">
            <v>PAVIM ASF RECICLADO EN CALIENT</v>
          </cell>
          <cell r="C69" t="str">
            <v>M3</v>
          </cell>
          <cell r="D69">
            <v>51974</v>
          </cell>
          <cell r="E69">
            <v>54317</v>
          </cell>
          <cell r="F69">
            <v>57229.7</v>
          </cell>
          <cell r="G69">
            <v>62952.67</v>
          </cell>
          <cell r="H69">
            <v>54688</v>
          </cell>
          <cell r="I69">
            <v>59810</v>
          </cell>
          <cell r="J69">
            <v>59686</v>
          </cell>
          <cell r="K69">
            <v>44898</v>
          </cell>
        </row>
        <row r="70">
          <cell r="A70">
            <v>462.4</v>
          </cell>
          <cell r="B70" t="str">
            <v>PAVIM ASFALT RECICL. EN CALIENTE/BACHEO</v>
          </cell>
          <cell r="C70" t="str">
            <v>M3</v>
          </cell>
          <cell r="D70">
            <v>59712</v>
          </cell>
          <cell r="E70">
            <v>63531</v>
          </cell>
          <cell r="F70">
            <v>67435.5</v>
          </cell>
          <cell r="G70">
            <v>74179.05</v>
          </cell>
          <cell r="H70">
            <v>64121</v>
          </cell>
          <cell r="I70">
            <v>67941</v>
          </cell>
          <cell r="J70">
            <v>69250</v>
          </cell>
          <cell r="K70">
            <v>53307</v>
          </cell>
        </row>
        <row r="71">
          <cell r="A71">
            <v>600.20000000000005</v>
          </cell>
          <cell r="B71" t="str">
            <v>EXCAVACION VARIAS EN ROCA EN SECO</v>
          </cell>
          <cell r="C71" t="str">
            <v>M3</v>
          </cell>
          <cell r="D71">
            <v>26299</v>
          </cell>
          <cell r="E71">
            <v>24249</v>
          </cell>
          <cell r="F71">
            <v>24152.7</v>
          </cell>
          <cell r="G71">
            <v>26567.97</v>
          </cell>
          <cell r="H71">
            <v>26614</v>
          </cell>
          <cell r="I71">
            <v>23163</v>
          </cell>
          <cell r="J71">
            <v>27920</v>
          </cell>
          <cell r="K71">
            <v>23839</v>
          </cell>
        </row>
        <row r="72">
          <cell r="A72">
            <v>600.29999999999995</v>
          </cell>
          <cell r="B72" t="str">
            <v>EXCAVACION VARIAS EN ROCA BAJO AGUA</v>
          </cell>
          <cell r="C72" t="str">
            <v>M3</v>
          </cell>
          <cell r="D72">
            <v>32559</v>
          </cell>
          <cell r="E72">
            <v>31815</v>
          </cell>
          <cell r="F72">
            <v>32217.9</v>
          </cell>
          <cell r="G72">
            <v>35439.69</v>
          </cell>
          <cell r="H72">
            <v>34535</v>
          </cell>
          <cell r="I72">
            <v>27959</v>
          </cell>
          <cell r="J72">
            <v>34077</v>
          </cell>
          <cell r="K72">
            <v>32598</v>
          </cell>
        </row>
        <row r="73">
          <cell r="A73">
            <v>600.6</v>
          </cell>
          <cell r="B73" t="str">
            <v>EXCAVACION VARIAS SIN CLASIFICAR</v>
          </cell>
          <cell r="C73" t="str">
            <v>M3</v>
          </cell>
          <cell r="D73">
            <v>24079</v>
          </cell>
          <cell r="E73">
            <v>32998</v>
          </cell>
          <cell r="F73">
            <v>29815.5</v>
          </cell>
          <cell r="G73">
            <v>32797.050000000003</v>
          </cell>
          <cell r="H73">
            <v>25041</v>
          </cell>
          <cell r="I73">
            <v>21146</v>
          </cell>
          <cell r="J73">
            <v>24588</v>
          </cell>
          <cell r="K73">
            <v>22877</v>
          </cell>
          <cell r="L73">
            <v>20600</v>
          </cell>
        </row>
        <row r="74">
          <cell r="A74">
            <v>600.70000000000005</v>
          </cell>
          <cell r="B74" t="str">
            <v>EXCAVACION VARIAS MATERIAL COMUN EN SECO</v>
          </cell>
          <cell r="C74" t="str">
            <v>M3</v>
          </cell>
          <cell r="D74">
            <v>20506</v>
          </cell>
          <cell r="E74">
            <v>27959</v>
          </cell>
          <cell r="F74">
            <v>25264.799999999999</v>
          </cell>
          <cell r="G74">
            <v>27791.280000000002</v>
          </cell>
          <cell r="H74">
            <v>21311</v>
          </cell>
          <cell r="I74">
            <v>17988</v>
          </cell>
          <cell r="J74">
            <v>20890</v>
          </cell>
          <cell r="K74">
            <v>19430</v>
          </cell>
        </row>
        <row r="75">
          <cell r="A75">
            <v>600.79999999999995</v>
          </cell>
          <cell r="B75" t="str">
            <v>EXCAVACION VARIAS MAT. COMUN BAJO AGUA</v>
          </cell>
          <cell r="C75" t="str">
            <v>M3</v>
          </cell>
          <cell r="D75">
            <v>26161</v>
          </cell>
          <cell r="E75">
            <v>35331</v>
          </cell>
          <cell r="F75">
            <v>33086.9</v>
          </cell>
          <cell r="G75">
            <v>36395.590000000004</v>
          </cell>
          <cell r="H75">
            <v>27617</v>
          </cell>
          <cell r="I75">
            <v>24050</v>
          </cell>
          <cell r="J75">
            <v>26875</v>
          </cell>
          <cell r="K75">
            <v>23622</v>
          </cell>
        </row>
        <row r="76">
          <cell r="A76">
            <v>600.9</v>
          </cell>
          <cell r="B76" t="str">
            <v>EXCAVACIONES VARIAS EN ROCA BAJO AGUA</v>
          </cell>
          <cell r="C76" t="str">
            <v>M3</v>
          </cell>
          <cell r="D76">
            <v>32559</v>
          </cell>
          <cell r="E76">
            <v>31815</v>
          </cell>
          <cell r="F76">
            <v>32217.9</v>
          </cell>
          <cell r="G76">
            <v>35439.69</v>
          </cell>
          <cell r="H76">
            <v>34535</v>
          </cell>
          <cell r="I76">
            <v>27959</v>
          </cell>
          <cell r="J76">
            <v>34077</v>
          </cell>
          <cell r="K76">
            <v>32598</v>
          </cell>
        </row>
        <row r="77">
          <cell r="A77">
            <v>610.1</v>
          </cell>
          <cell r="B77" t="str">
            <v>RELLENO PARA ESTRUCTURAS</v>
          </cell>
          <cell r="C77" t="str">
            <v>M3</v>
          </cell>
          <cell r="D77">
            <v>19312</v>
          </cell>
          <cell r="E77">
            <v>17272</v>
          </cell>
          <cell r="F77">
            <v>21201.4</v>
          </cell>
          <cell r="G77">
            <v>23321.540000000005</v>
          </cell>
          <cell r="H77">
            <v>24786</v>
          </cell>
          <cell r="I77">
            <v>31143</v>
          </cell>
          <cell r="J77">
            <v>17365</v>
          </cell>
          <cell r="K77">
            <v>19312</v>
          </cell>
          <cell r="L77">
            <v>24200</v>
          </cell>
        </row>
        <row r="78">
          <cell r="A78">
            <v>623.1</v>
          </cell>
          <cell r="B78" t="str">
            <v>SUMINISTRO E HINCAMIENTO DE RIELES</v>
          </cell>
          <cell r="C78" t="str">
            <v>M3</v>
          </cell>
          <cell r="D78">
            <v>59266</v>
          </cell>
          <cell r="E78">
            <v>59266</v>
          </cell>
          <cell r="F78">
            <v>65192.6</v>
          </cell>
          <cell r="G78">
            <v>71711.86</v>
          </cell>
          <cell r="H78">
            <v>59266</v>
          </cell>
          <cell r="I78">
            <v>59266</v>
          </cell>
          <cell r="J78">
            <v>59266</v>
          </cell>
          <cell r="K78">
            <v>59266</v>
          </cell>
        </row>
        <row r="79">
          <cell r="A79">
            <v>623.20000000000005</v>
          </cell>
          <cell r="B79" t="str">
            <v>SUMINISTRO E INSTALACION DE RIELES</v>
          </cell>
          <cell r="C79" t="str">
            <v>M3</v>
          </cell>
          <cell r="D79">
            <v>49871</v>
          </cell>
          <cell r="E79">
            <v>49871</v>
          </cell>
          <cell r="F79">
            <v>54858.1</v>
          </cell>
          <cell r="G79">
            <v>60343.91</v>
          </cell>
          <cell r="H79">
            <v>49871</v>
          </cell>
          <cell r="I79">
            <v>49871</v>
          </cell>
          <cell r="J79">
            <v>49871</v>
          </cell>
          <cell r="K79">
            <v>49871</v>
          </cell>
        </row>
        <row r="80">
          <cell r="A80">
            <v>630.29999999999995</v>
          </cell>
          <cell r="B80" t="str">
            <v>CONCRETO CLASE C</v>
          </cell>
          <cell r="C80" t="str">
            <v>M3</v>
          </cell>
          <cell r="D80">
            <v>279236</v>
          </cell>
          <cell r="E80">
            <v>294531</v>
          </cell>
          <cell r="F80">
            <v>289946.8</v>
          </cell>
          <cell r="G80">
            <v>318941.48000000004</v>
          </cell>
          <cell r="H80">
            <v>285754</v>
          </cell>
          <cell r="I80">
            <v>267211</v>
          </cell>
          <cell r="J80">
            <v>270488</v>
          </cell>
          <cell r="K80">
            <v>213438</v>
          </cell>
        </row>
        <row r="81">
          <cell r="A81">
            <v>630.4</v>
          </cell>
          <cell r="B81" t="str">
            <v>CONCRETO CLASE D</v>
          </cell>
          <cell r="C81" t="str">
            <v>M3</v>
          </cell>
          <cell r="D81">
            <v>261647</v>
          </cell>
          <cell r="E81">
            <v>281102</v>
          </cell>
          <cell r="F81">
            <v>268925.8</v>
          </cell>
          <cell r="G81">
            <v>295818.38</v>
          </cell>
          <cell r="H81">
            <v>265299</v>
          </cell>
          <cell r="I81">
            <v>250493</v>
          </cell>
          <cell r="J81">
            <v>252334</v>
          </cell>
          <cell r="K81">
            <v>197162</v>
          </cell>
        </row>
        <row r="82">
          <cell r="A82">
            <v>630.5</v>
          </cell>
          <cell r="B82" t="str">
            <v>CONCRETO CLASE E</v>
          </cell>
          <cell r="C82" t="str">
            <v>M3</v>
          </cell>
          <cell r="D82">
            <v>239651</v>
          </cell>
          <cell r="E82">
            <v>260692</v>
          </cell>
          <cell r="F82">
            <v>242756.8</v>
          </cell>
          <cell r="G82">
            <v>267032.48</v>
          </cell>
          <cell r="H82">
            <v>237037</v>
          </cell>
          <cell r="I82">
            <v>229927</v>
          </cell>
          <cell r="J82">
            <v>227491</v>
          </cell>
          <cell r="K82">
            <v>175738</v>
          </cell>
        </row>
        <row r="83">
          <cell r="A83">
            <v>630.6</v>
          </cell>
          <cell r="B83" t="str">
            <v>CONCRETO CLASE F</v>
          </cell>
          <cell r="C83" t="str">
            <v>M3</v>
          </cell>
          <cell r="D83">
            <v>214526</v>
          </cell>
          <cell r="E83">
            <v>219476</v>
          </cell>
          <cell r="F83">
            <v>218079.4</v>
          </cell>
          <cell r="G83">
            <v>239887.34000000003</v>
          </cell>
          <cell r="H83">
            <v>213901</v>
          </cell>
          <cell r="I83">
            <v>200318</v>
          </cell>
          <cell r="J83">
            <v>202628</v>
          </cell>
          <cell r="K83">
            <v>155789</v>
          </cell>
          <cell r="L83">
            <v>239000</v>
          </cell>
        </row>
        <row r="84">
          <cell r="A84">
            <v>630.70000000000005</v>
          </cell>
          <cell r="B84" t="str">
            <v xml:space="preserve">CONCRETO CLASE G </v>
          </cell>
          <cell r="C84" t="str">
            <v>M3</v>
          </cell>
          <cell r="D84">
            <v>203415</v>
          </cell>
          <cell r="E84">
            <v>232154</v>
          </cell>
          <cell r="F84">
            <v>207572.2</v>
          </cell>
          <cell r="G84">
            <v>228329.42000000004</v>
          </cell>
          <cell r="H84">
            <v>191391</v>
          </cell>
          <cell r="I84">
            <v>202790</v>
          </cell>
          <cell r="J84">
            <v>186902</v>
          </cell>
          <cell r="K84">
            <v>137452</v>
          </cell>
        </row>
        <row r="85">
          <cell r="A85">
            <v>630.12</v>
          </cell>
          <cell r="B85" t="str">
            <v>CONCRETO CLASE G (BASES)</v>
          </cell>
          <cell r="C85" t="str">
            <v>M3</v>
          </cell>
          <cell r="D85">
            <v>190278</v>
          </cell>
          <cell r="E85">
            <v>213015</v>
          </cell>
          <cell r="F85">
            <v>194562.5</v>
          </cell>
          <cell r="G85">
            <v>214018.75000000003</v>
          </cell>
          <cell r="H85">
            <v>180440</v>
          </cell>
          <cell r="I85">
            <v>188474</v>
          </cell>
          <cell r="J85">
            <v>175647</v>
          </cell>
          <cell r="K85">
            <v>130090</v>
          </cell>
        </row>
        <row r="86">
          <cell r="A86">
            <v>630.13</v>
          </cell>
          <cell r="B86" t="str">
            <v>CONCRETO CLASE G (ELEVACIONES)</v>
          </cell>
          <cell r="C86" t="str">
            <v>M3</v>
          </cell>
          <cell r="D86">
            <v>203415</v>
          </cell>
          <cell r="E86">
            <v>232154</v>
          </cell>
          <cell r="F86">
            <v>207572.2</v>
          </cell>
          <cell r="G86">
            <v>228329.42000000004</v>
          </cell>
          <cell r="H86">
            <v>191391</v>
          </cell>
          <cell r="I86">
            <v>202790</v>
          </cell>
          <cell r="J86">
            <v>186902</v>
          </cell>
          <cell r="K86">
            <v>137452</v>
          </cell>
        </row>
        <row r="87">
          <cell r="A87">
            <v>630.15</v>
          </cell>
          <cell r="B87" t="str">
            <v>Sum y coloc bolsacretos clase E y hierro 1/2</v>
          </cell>
          <cell r="C87" t="str">
            <v>M3</v>
          </cell>
          <cell r="D87">
            <v>203415</v>
          </cell>
          <cell r="E87">
            <v>232154</v>
          </cell>
          <cell r="F87">
            <v>207572.2</v>
          </cell>
          <cell r="G87">
            <v>228329.42000000004</v>
          </cell>
          <cell r="H87">
            <v>191391</v>
          </cell>
          <cell r="I87">
            <v>202790</v>
          </cell>
          <cell r="J87">
            <v>186902</v>
          </cell>
          <cell r="K87">
            <v>137452</v>
          </cell>
          <cell r="L87">
            <v>298500</v>
          </cell>
        </row>
        <row r="88">
          <cell r="A88">
            <v>630.16</v>
          </cell>
          <cell r="B88" t="str">
            <v>Sum y coloc pentápodos clase E</v>
          </cell>
          <cell r="C88" t="str">
            <v>M3</v>
          </cell>
          <cell r="D88">
            <v>203415</v>
          </cell>
          <cell r="E88">
            <v>232154</v>
          </cell>
          <cell r="F88">
            <v>207572.2</v>
          </cell>
          <cell r="G88">
            <v>228329.42000000004</v>
          </cell>
          <cell r="H88">
            <v>191391</v>
          </cell>
          <cell r="I88">
            <v>202790</v>
          </cell>
          <cell r="J88">
            <v>186902</v>
          </cell>
          <cell r="K88">
            <v>137452</v>
          </cell>
          <cell r="L88">
            <v>390000</v>
          </cell>
        </row>
        <row r="89">
          <cell r="A89">
            <v>632</v>
          </cell>
          <cell r="B89" t="str">
            <v>BARANDA EN CONCRETO</v>
          </cell>
          <cell r="C89" t="str">
            <v>ML</v>
          </cell>
          <cell r="D89">
            <v>149763</v>
          </cell>
          <cell r="F89">
            <v>0</v>
          </cell>
          <cell r="G89">
            <v>0</v>
          </cell>
          <cell r="L89">
            <v>207200</v>
          </cell>
        </row>
        <row r="90">
          <cell r="A90">
            <v>632.20000000000005</v>
          </cell>
          <cell r="B90" t="str">
            <v>Desisntalación BARANDA EN CONCRETO</v>
          </cell>
          <cell r="C90" t="str">
            <v>ML</v>
          </cell>
          <cell r="D90">
            <v>149763</v>
          </cell>
          <cell r="F90">
            <v>0</v>
          </cell>
          <cell r="G90">
            <v>0</v>
          </cell>
          <cell r="L90">
            <v>20000</v>
          </cell>
        </row>
        <row r="91">
          <cell r="A91">
            <v>640.1</v>
          </cell>
          <cell r="B91" t="str">
            <v>ACERO DE REFUERZO GRADO 37</v>
          </cell>
          <cell r="C91" t="str">
            <v>KG</v>
          </cell>
          <cell r="D91">
            <v>2449</v>
          </cell>
          <cell r="E91">
            <v>1517</v>
          </cell>
          <cell r="F91">
            <v>1977.8</v>
          </cell>
          <cell r="G91">
            <v>2175.58</v>
          </cell>
          <cell r="H91">
            <v>1717</v>
          </cell>
          <cell r="I91">
            <v>2006</v>
          </cell>
          <cell r="J91">
            <v>2261</v>
          </cell>
          <cell r="K91">
            <v>1461</v>
          </cell>
        </row>
        <row r="92">
          <cell r="A92">
            <v>640.29999999999995</v>
          </cell>
          <cell r="B92" t="str">
            <v>ACERO DE REFUERZO GRADO 60</v>
          </cell>
          <cell r="C92" t="str">
            <v>KG</v>
          </cell>
          <cell r="D92">
            <v>2586</v>
          </cell>
          <cell r="E92">
            <v>1517</v>
          </cell>
          <cell r="F92">
            <v>2427.6999999999998</v>
          </cell>
          <cell r="G92">
            <v>2670.47</v>
          </cell>
          <cell r="H92">
            <v>1957</v>
          </cell>
          <cell r="I92">
            <v>2142</v>
          </cell>
          <cell r="J92">
            <v>2534</v>
          </cell>
          <cell r="K92">
            <v>1461</v>
          </cell>
          <cell r="L92">
            <v>2270</v>
          </cell>
        </row>
        <row r="93">
          <cell r="A93">
            <v>646</v>
          </cell>
          <cell r="B93" t="str">
            <v>ANCLAJES O TIEBACKS</v>
          </cell>
          <cell r="C93" t="str">
            <v>ML</v>
          </cell>
          <cell r="D93">
            <v>170000</v>
          </cell>
          <cell r="E93">
            <v>170000</v>
          </cell>
          <cell r="F93">
            <v>187000</v>
          </cell>
          <cell r="G93">
            <v>205700.00000000003</v>
          </cell>
          <cell r="H93">
            <v>170000</v>
          </cell>
          <cell r="I93">
            <v>170000</v>
          </cell>
          <cell r="J93">
            <v>170000</v>
          </cell>
          <cell r="K93">
            <v>170000</v>
          </cell>
        </row>
        <row r="94">
          <cell r="A94">
            <v>660.2</v>
          </cell>
          <cell r="B94" t="str">
            <v>TUBERIA DE CONCRETO SIMPLE DIAM = 600 mm</v>
          </cell>
          <cell r="C94" t="str">
            <v>M</v>
          </cell>
          <cell r="D94">
            <v>128505</v>
          </cell>
          <cell r="E94">
            <v>167497</v>
          </cell>
          <cell r="F94">
            <v>182777.1</v>
          </cell>
          <cell r="G94">
            <v>201054.81000000003</v>
          </cell>
          <cell r="H94">
            <v>176424</v>
          </cell>
          <cell r="I94">
            <v>171799</v>
          </cell>
          <cell r="J94">
            <v>153108</v>
          </cell>
          <cell r="K94">
            <v>112584</v>
          </cell>
        </row>
        <row r="95">
          <cell r="A95">
            <v>661</v>
          </cell>
          <cell r="B95" t="str">
            <v>TUBERIA CONCRETO REFORZADO DIAM = 900 mm</v>
          </cell>
          <cell r="C95" t="str">
            <v>M</v>
          </cell>
          <cell r="D95">
            <v>146874</v>
          </cell>
          <cell r="E95">
            <v>172251</v>
          </cell>
          <cell r="F95">
            <v>190800.5</v>
          </cell>
          <cell r="G95">
            <v>209880.55000000002</v>
          </cell>
          <cell r="H95">
            <v>190497</v>
          </cell>
          <cell r="I95">
            <v>219374</v>
          </cell>
          <cell r="J95">
            <v>233284</v>
          </cell>
          <cell r="K95">
            <v>150657</v>
          </cell>
        </row>
        <row r="96">
          <cell r="A96">
            <v>670.2</v>
          </cell>
          <cell r="B96" t="str">
            <v>DISIPADORES DE ENERGIA EN CONCRETO CICLP</v>
          </cell>
          <cell r="C96" t="str">
            <v>M3</v>
          </cell>
          <cell r="D96">
            <v>214496</v>
          </cell>
          <cell r="E96">
            <v>245929</v>
          </cell>
          <cell r="F96">
            <v>223802.7</v>
          </cell>
          <cell r="G96">
            <v>246182.97000000003</v>
          </cell>
          <cell r="H96">
            <v>201408</v>
          </cell>
          <cell r="I96">
            <v>206788</v>
          </cell>
          <cell r="J96">
            <v>189996</v>
          </cell>
          <cell r="K96">
            <v>154080</v>
          </cell>
          <cell r="L96">
            <v>295000</v>
          </cell>
        </row>
        <row r="97">
          <cell r="A97">
            <v>671</v>
          </cell>
          <cell r="B97" t="str">
            <v>CUNETAS REVESTIDAS EN EN CONCRETO</v>
          </cell>
          <cell r="C97" t="str">
            <v>M3</v>
          </cell>
          <cell r="D97">
            <v>237792</v>
          </cell>
          <cell r="E97">
            <v>251430</v>
          </cell>
          <cell r="F97">
            <v>253119.9</v>
          </cell>
          <cell r="G97">
            <v>278431.89</v>
          </cell>
          <cell r="H97">
            <v>239418</v>
          </cell>
          <cell r="I97">
            <v>218622</v>
          </cell>
          <cell r="J97">
            <v>229263</v>
          </cell>
          <cell r="K97">
            <v>183771</v>
          </cell>
          <cell r="L97">
            <v>260000</v>
          </cell>
        </row>
        <row r="98">
          <cell r="A98">
            <v>672</v>
          </cell>
          <cell r="B98" t="str">
            <v>BORDILLOS (H=0.40 m)</v>
          </cell>
          <cell r="C98" t="str">
            <v>M</v>
          </cell>
          <cell r="D98">
            <v>19432</v>
          </cell>
          <cell r="E98">
            <v>20543</v>
          </cell>
          <cell r="F98">
            <v>19295.099999999999</v>
          </cell>
          <cell r="G98">
            <v>21224.61</v>
          </cell>
          <cell r="H98">
            <v>18902</v>
          </cell>
          <cell r="I98">
            <v>18426</v>
          </cell>
          <cell r="J98">
            <v>17502</v>
          </cell>
          <cell r="K98">
            <v>13841</v>
          </cell>
          <cell r="L98">
            <v>30250</v>
          </cell>
        </row>
        <row r="99">
          <cell r="A99">
            <v>673</v>
          </cell>
          <cell r="B99" t="str">
            <v>MATERIAL FILTRANTE</v>
          </cell>
          <cell r="C99" t="str">
            <v>M3</v>
          </cell>
          <cell r="D99">
            <v>53643</v>
          </cell>
          <cell r="E99">
            <v>28752</v>
          </cell>
          <cell r="F99">
            <v>45012</v>
          </cell>
          <cell r="G99">
            <v>49513.200000000004</v>
          </cell>
          <cell r="H99">
            <v>47076</v>
          </cell>
          <cell r="I99">
            <v>42042</v>
          </cell>
          <cell r="J99">
            <v>44295</v>
          </cell>
          <cell r="K99">
            <v>26138</v>
          </cell>
        </row>
        <row r="100">
          <cell r="A100">
            <v>673.1</v>
          </cell>
          <cell r="B100" t="str">
            <v>DREN HORIZONTAL DE 1 A 10 M</v>
          </cell>
          <cell r="C100" t="str">
            <v>ML</v>
          </cell>
          <cell r="D100">
            <v>10100</v>
          </cell>
          <cell r="E100">
            <v>10100</v>
          </cell>
          <cell r="F100">
            <v>11110</v>
          </cell>
          <cell r="G100">
            <v>12221.000000000002</v>
          </cell>
          <cell r="H100">
            <v>10100</v>
          </cell>
          <cell r="I100">
            <v>10100</v>
          </cell>
          <cell r="J100">
            <v>10100</v>
          </cell>
          <cell r="K100">
            <v>10100</v>
          </cell>
        </row>
        <row r="101">
          <cell r="A101">
            <v>674.1</v>
          </cell>
          <cell r="B101" t="str">
            <v>Nivelación y reconstrucción de pozos de inspección</v>
          </cell>
          <cell r="C101" t="str">
            <v>U</v>
          </cell>
          <cell r="G101">
            <v>0</v>
          </cell>
          <cell r="K101">
            <v>0</v>
          </cell>
          <cell r="L101">
            <v>484000</v>
          </cell>
        </row>
        <row r="102">
          <cell r="A102">
            <v>674.2</v>
          </cell>
          <cell r="B102" t="str">
            <v>Nivelación y reconstrucción de sumideros</v>
          </cell>
          <cell r="C102" t="str">
            <v>U</v>
          </cell>
          <cell r="G102">
            <v>0</v>
          </cell>
          <cell r="K102">
            <v>0</v>
          </cell>
          <cell r="L102">
            <v>726000</v>
          </cell>
        </row>
        <row r="103">
          <cell r="A103">
            <v>674.3</v>
          </cell>
          <cell r="B103" t="str">
            <v>Nivelación y reconstrucción de cajas de válvulas de la EAAB</v>
          </cell>
          <cell r="C103" t="str">
            <v>U</v>
          </cell>
          <cell r="G103">
            <v>0</v>
          </cell>
          <cell r="K103">
            <v>0</v>
          </cell>
        </row>
        <row r="104">
          <cell r="A104">
            <v>674.4</v>
          </cell>
          <cell r="B104" t="str">
            <v>Nivelación y reconstrucción de cajas de energía de CODENSA</v>
          </cell>
          <cell r="C104" t="str">
            <v>U</v>
          </cell>
          <cell r="G104">
            <v>0</v>
          </cell>
          <cell r="K104">
            <v>0</v>
          </cell>
          <cell r="L104">
            <v>363000</v>
          </cell>
        </row>
        <row r="105">
          <cell r="A105">
            <v>674.5</v>
          </cell>
          <cell r="B105" t="str">
            <v>Nivelación y reconstrucción de cajas de la ETB</v>
          </cell>
          <cell r="C105" t="str">
            <v>U</v>
          </cell>
          <cell r="G105">
            <v>0</v>
          </cell>
          <cell r="K105">
            <v>0</v>
          </cell>
          <cell r="L105">
            <v>484000</v>
          </cell>
        </row>
        <row r="106">
          <cell r="A106">
            <v>674.6</v>
          </cell>
          <cell r="B106" t="str">
            <v>Reubicación de postes de CODENSA</v>
          </cell>
          <cell r="C106" t="str">
            <v>U</v>
          </cell>
          <cell r="G106">
            <v>0</v>
          </cell>
          <cell r="L106">
            <v>2420000</v>
          </cell>
        </row>
        <row r="107">
          <cell r="A107">
            <v>681.1</v>
          </cell>
          <cell r="B107" t="str">
            <v>GAVIONES</v>
          </cell>
          <cell r="C107" t="str">
            <v>M3</v>
          </cell>
          <cell r="D107">
            <v>64592</v>
          </cell>
          <cell r="E107">
            <v>62409</v>
          </cell>
          <cell r="F107">
            <v>64017.8</v>
          </cell>
          <cell r="G107">
            <v>70419.58</v>
          </cell>
          <cell r="H107">
            <v>59158</v>
          </cell>
          <cell r="I107">
            <v>59474</v>
          </cell>
          <cell r="J107">
            <v>61987</v>
          </cell>
          <cell r="K107">
            <v>56797</v>
          </cell>
        </row>
        <row r="108">
          <cell r="A108">
            <v>681.2</v>
          </cell>
          <cell r="B108" t="str">
            <v>GAVIONES malla calibre 12</v>
          </cell>
          <cell r="C108" t="str">
            <v>M3</v>
          </cell>
          <cell r="D108">
            <v>64592</v>
          </cell>
          <cell r="E108">
            <v>62409</v>
          </cell>
          <cell r="F108">
            <v>64017.8</v>
          </cell>
          <cell r="G108">
            <v>70419.58</v>
          </cell>
          <cell r="H108">
            <v>59158</v>
          </cell>
          <cell r="I108">
            <v>59474</v>
          </cell>
          <cell r="J108">
            <v>61987</v>
          </cell>
          <cell r="K108">
            <v>56797</v>
          </cell>
          <cell r="L108">
            <v>84100</v>
          </cell>
        </row>
        <row r="109">
          <cell r="A109">
            <v>683</v>
          </cell>
          <cell r="B109" t="str">
            <v>Bolsacretos</v>
          </cell>
          <cell r="C109" t="str">
            <v>M3</v>
          </cell>
          <cell r="D109">
            <v>64592</v>
          </cell>
          <cell r="E109">
            <v>62409</v>
          </cell>
          <cell r="F109">
            <v>64017.8</v>
          </cell>
          <cell r="G109">
            <v>70419.58</v>
          </cell>
          <cell r="H109">
            <v>59158</v>
          </cell>
          <cell r="I109">
            <v>59474</v>
          </cell>
          <cell r="J109">
            <v>61987</v>
          </cell>
          <cell r="K109">
            <v>56797</v>
          </cell>
          <cell r="L109">
            <v>298500</v>
          </cell>
        </row>
        <row r="110">
          <cell r="A110">
            <v>683.2</v>
          </cell>
          <cell r="B110" t="str">
            <v>Bolsacretos Clase E</v>
          </cell>
          <cell r="C110" t="str">
            <v>M3</v>
          </cell>
          <cell r="D110">
            <v>64592</v>
          </cell>
          <cell r="E110">
            <v>62409</v>
          </cell>
          <cell r="F110">
            <v>64017.8</v>
          </cell>
          <cell r="G110">
            <v>70419.58</v>
          </cell>
          <cell r="H110">
            <v>59158</v>
          </cell>
          <cell r="I110">
            <v>59474</v>
          </cell>
          <cell r="J110">
            <v>61987</v>
          </cell>
          <cell r="K110">
            <v>56797</v>
          </cell>
          <cell r="L110">
            <v>298500</v>
          </cell>
        </row>
        <row r="111">
          <cell r="A111">
            <v>700.1</v>
          </cell>
          <cell r="B111" t="str">
            <v>LINEA DE DEMARCACION</v>
          </cell>
          <cell r="C111" t="str">
            <v>M</v>
          </cell>
          <cell r="D111">
            <v>620</v>
          </cell>
          <cell r="E111">
            <v>758</v>
          </cell>
          <cell r="F111">
            <v>629.20000000000005</v>
          </cell>
          <cell r="G111">
            <v>692.12000000000012</v>
          </cell>
          <cell r="H111">
            <v>688</v>
          </cell>
          <cell r="I111">
            <v>650</v>
          </cell>
          <cell r="J111">
            <v>706</v>
          </cell>
          <cell r="K111">
            <v>797</v>
          </cell>
        </row>
        <row r="112">
          <cell r="A112">
            <v>700.2</v>
          </cell>
          <cell r="B112" t="str">
            <v>MARCA VIAL</v>
          </cell>
          <cell r="C112" t="str">
            <v>M2</v>
          </cell>
          <cell r="D112">
            <v>10602</v>
          </cell>
          <cell r="E112">
            <v>13055</v>
          </cell>
          <cell r="F112">
            <v>11539</v>
          </cell>
          <cell r="G112">
            <v>12692.900000000001</v>
          </cell>
          <cell r="H112">
            <v>10656</v>
          </cell>
          <cell r="I112">
            <v>9929</v>
          </cell>
          <cell r="J112">
            <v>11011</v>
          </cell>
          <cell r="K112">
            <v>11092</v>
          </cell>
        </row>
        <row r="113">
          <cell r="A113">
            <v>701</v>
          </cell>
          <cell r="B113" t="str">
            <v>TACHA REFLECTIVA</v>
          </cell>
          <cell r="C113" t="str">
            <v>U</v>
          </cell>
          <cell r="D113">
            <v>10871</v>
          </cell>
          <cell r="E113">
            <v>10214</v>
          </cell>
          <cell r="F113">
            <v>9696.5</v>
          </cell>
          <cell r="G113">
            <v>10666.150000000001</v>
          </cell>
          <cell r="H113">
            <v>8087</v>
          </cell>
          <cell r="I113">
            <v>8758</v>
          </cell>
          <cell r="J113">
            <v>9450</v>
          </cell>
          <cell r="K113">
            <v>10274</v>
          </cell>
        </row>
        <row r="114">
          <cell r="A114">
            <v>710.1</v>
          </cell>
          <cell r="B114" t="str">
            <v>SEÑAL DE TRANSITO</v>
          </cell>
          <cell r="C114" t="str">
            <v>U</v>
          </cell>
          <cell r="D114">
            <v>136206</v>
          </cell>
          <cell r="E114">
            <v>108973</v>
          </cell>
          <cell r="F114">
            <v>90410.1</v>
          </cell>
          <cell r="G114">
            <v>99451.110000000015</v>
          </cell>
          <cell r="H114">
            <v>115436</v>
          </cell>
          <cell r="I114">
            <v>135715</v>
          </cell>
          <cell r="J114">
            <v>116936</v>
          </cell>
          <cell r="K114">
            <v>121453</v>
          </cell>
        </row>
        <row r="115">
          <cell r="A115">
            <v>720</v>
          </cell>
          <cell r="B115" t="str">
            <v>POSTE DE KILOMETRAJE (MOJON)</v>
          </cell>
          <cell r="C115" t="str">
            <v>U</v>
          </cell>
          <cell r="D115">
            <v>67523</v>
          </cell>
          <cell r="E115">
            <v>71059</v>
          </cell>
          <cell r="F115">
            <v>58834.6</v>
          </cell>
          <cell r="G115">
            <v>64718.060000000005</v>
          </cell>
          <cell r="H115">
            <v>55920</v>
          </cell>
          <cell r="I115">
            <v>56476</v>
          </cell>
          <cell r="J115">
            <v>55156</v>
          </cell>
          <cell r="K115">
            <v>53075</v>
          </cell>
        </row>
        <row r="116">
          <cell r="A116">
            <v>730.1</v>
          </cell>
          <cell r="B116" t="str">
            <v>DEFENSA METALICA - CORREA SIMPLE</v>
          </cell>
          <cell r="C116" t="str">
            <v>M</v>
          </cell>
          <cell r="D116">
            <v>115865</v>
          </cell>
          <cell r="E116">
            <v>89369</v>
          </cell>
          <cell r="F116">
            <v>81757.5</v>
          </cell>
          <cell r="G116">
            <v>89933.25</v>
          </cell>
          <cell r="H116">
            <v>104683</v>
          </cell>
          <cell r="I116">
            <v>101349</v>
          </cell>
          <cell r="J116">
            <v>81770</v>
          </cell>
          <cell r="K116">
            <v>102996</v>
          </cell>
        </row>
        <row r="117">
          <cell r="A117">
            <v>730.2</v>
          </cell>
          <cell r="B117" t="str">
            <v>SECCION FINAL - DEFENSA METALICA</v>
          </cell>
          <cell r="C117" t="str">
            <v>U</v>
          </cell>
          <cell r="D117">
            <v>54925</v>
          </cell>
          <cell r="E117">
            <v>37375</v>
          </cell>
          <cell r="F117">
            <v>52731.8</v>
          </cell>
          <cell r="G117">
            <v>58004.98000000001</v>
          </cell>
          <cell r="H117">
            <v>36238</v>
          </cell>
          <cell r="I117">
            <v>37375</v>
          </cell>
          <cell r="J117">
            <v>36400</v>
          </cell>
          <cell r="K117">
            <v>30550</v>
          </cell>
        </row>
        <row r="118">
          <cell r="A118">
            <v>740</v>
          </cell>
          <cell r="B118" t="str">
            <v>CAPTAFAROS</v>
          </cell>
          <cell r="C118" t="str">
            <v>U</v>
          </cell>
          <cell r="D118">
            <v>9672</v>
          </cell>
          <cell r="E118">
            <v>9491</v>
          </cell>
          <cell r="F118">
            <v>7003.7</v>
          </cell>
          <cell r="G118">
            <v>7704.0700000000006</v>
          </cell>
          <cell r="H118">
            <v>6062</v>
          </cell>
          <cell r="I118">
            <v>7374</v>
          </cell>
          <cell r="J118">
            <v>8657</v>
          </cell>
          <cell r="K118">
            <v>7202</v>
          </cell>
        </row>
        <row r="119">
          <cell r="A119">
            <v>741</v>
          </cell>
          <cell r="B119" t="str">
            <v>PINTURA DE MUROS</v>
          </cell>
          <cell r="C119" t="str">
            <v>M2</v>
          </cell>
          <cell r="F119">
            <v>0</v>
          </cell>
          <cell r="G119">
            <v>0</v>
          </cell>
          <cell r="L119">
            <v>10640</v>
          </cell>
        </row>
        <row r="120">
          <cell r="A120">
            <v>810.3</v>
          </cell>
          <cell r="B120" t="str">
            <v>EMPRADIZACION CON BLOQUES DE CESPED</v>
          </cell>
          <cell r="C120" t="str">
            <v>M2</v>
          </cell>
          <cell r="D120">
            <v>4758</v>
          </cell>
          <cell r="E120">
            <v>6691</v>
          </cell>
          <cell r="F120">
            <v>6091.8</v>
          </cell>
          <cell r="G120">
            <v>6700.9800000000005</v>
          </cell>
          <cell r="H120">
            <v>6703</v>
          </cell>
          <cell r="I120">
            <v>7365</v>
          </cell>
          <cell r="J120">
            <v>6507</v>
          </cell>
          <cell r="K120">
            <v>5300</v>
          </cell>
        </row>
        <row r="121">
          <cell r="A121">
            <v>810.4</v>
          </cell>
          <cell r="B121" t="str">
            <v>EMPRADIZACION CON TIERRA ORG Y SEMILLAS</v>
          </cell>
          <cell r="C121" t="str">
            <v>M2</v>
          </cell>
          <cell r="D121">
            <v>6176</v>
          </cell>
          <cell r="E121">
            <v>6592</v>
          </cell>
          <cell r="F121">
            <v>6978.4</v>
          </cell>
          <cell r="G121">
            <v>7676.24</v>
          </cell>
          <cell r="H121">
            <v>6553</v>
          </cell>
          <cell r="I121">
            <v>4957</v>
          </cell>
          <cell r="J121">
            <v>7748</v>
          </cell>
          <cell r="K121">
            <v>11570</v>
          </cell>
        </row>
        <row r="122">
          <cell r="A122">
            <v>820.1</v>
          </cell>
          <cell r="B122" t="str">
            <v>GEOTEXTIL PARA FILTROS</v>
          </cell>
          <cell r="C122" t="str">
            <v>M2</v>
          </cell>
          <cell r="D122">
            <v>3799</v>
          </cell>
          <cell r="E122">
            <v>1863</v>
          </cell>
          <cell r="F122">
            <v>3935.8</v>
          </cell>
          <cell r="G122">
            <v>4329.38</v>
          </cell>
          <cell r="H122">
            <v>2656</v>
          </cell>
          <cell r="I122">
            <v>2596</v>
          </cell>
          <cell r="J122">
            <v>3578</v>
          </cell>
          <cell r="K122">
            <v>1963</v>
          </cell>
          <cell r="L122">
            <v>2400</v>
          </cell>
        </row>
        <row r="123">
          <cell r="A123">
            <v>900.1</v>
          </cell>
          <cell r="B123" t="str">
            <v>TRANS MAT - EXPLAN (100 - 1000M)</v>
          </cell>
          <cell r="C123" t="str">
            <v>M3xES</v>
          </cell>
          <cell r="D123">
            <v>650</v>
          </cell>
          <cell r="E123">
            <v>628</v>
          </cell>
          <cell r="F123">
            <v>572</v>
          </cell>
          <cell r="G123">
            <v>629.20000000000005</v>
          </cell>
          <cell r="H123">
            <v>650</v>
          </cell>
          <cell r="I123">
            <v>533</v>
          </cell>
          <cell r="J123">
            <v>572</v>
          </cell>
          <cell r="K123">
            <v>520</v>
          </cell>
        </row>
        <row r="124">
          <cell r="A124">
            <v>900.2</v>
          </cell>
          <cell r="B124" t="str">
            <v>TRANS MAT - EXPLAN (MAS DE - 1000M)</v>
          </cell>
          <cell r="C124" t="str">
            <v>M3xKM</v>
          </cell>
          <cell r="D124">
            <v>723</v>
          </cell>
          <cell r="E124">
            <v>698</v>
          </cell>
          <cell r="F124">
            <v>634.70000000000005</v>
          </cell>
          <cell r="G124">
            <v>698.17000000000007</v>
          </cell>
          <cell r="H124">
            <v>723</v>
          </cell>
          <cell r="I124">
            <v>593</v>
          </cell>
          <cell r="J124">
            <v>636</v>
          </cell>
          <cell r="K124">
            <v>577</v>
          </cell>
          <cell r="L124">
            <v>715</v>
          </cell>
        </row>
        <row r="125">
          <cell r="A125">
            <v>900.3</v>
          </cell>
          <cell r="B125" t="str">
            <v>TRANS MATERIALES PROV. DE DERRUMBES</v>
          </cell>
          <cell r="C125" t="str">
            <v>M3xKM</v>
          </cell>
          <cell r="D125">
            <v>723</v>
          </cell>
          <cell r="E125">
            <v>698</v>
          </cell>
          <cell r="F125">
            <v>634.70000000000005</v>
          </cell>
          <cell r="G125">
            <v>698.17000000000007</v>
          </cell>
          <cell r="H125">
            <v>723</v>
          </cell>
          <cell r="I125">
            <v>593</v>
          </cell>
          <cell r="J125">
            <v>636</v>
          </cell>
          <cell r="K125">
            <v>577</v>
          </cell>
        </row>
        <row r="126">
          <cell r="F126">
            <v>0</v>
          </cell>
          <cell r="G126">
            <v>0</v>
          </cell>
        </row>
        <row r="127">
          <cell r="A127">
            <v>2000</v>
          </cell>
          <cell r="B127" t="str">
            <v>LIMPIEZA CALZADA EXISTENTE</v>
          </cell>
          <cell r="C127" t="str">
            <v>HA</v>
          </cell>
          <cell r="D127">
            <v>32468</v>
          </cell>
          <cell r="E127">
            <v>37271</v>
          </cell>
          <cell r="F127">
            <v>38209.599999999999</v>
          </cell>
          <cell r="G127">
            <v>42030.560000000005</v>
          </cell>
          <cell r="H127">
            <v>35556</v>
          </cell>
          <cell r="I127">
            <v>28812</v>
          </cell>
          <cell r="J127">
            <v>31985</v>
          </cell>
          <cell r="K127">
            <v>35718</v>
          </cell>
        </row>
        <row r="128">
          <cell r="A128">
            <v>2021</v>
          </cell>
          <cell r="B128" t="str">
            <v>DEMOLICIONES CONCRETO CICLOPEO</v>
          </cell>
          <cell r="C128" t="str">
            <v>M3</v>
          </cell>
          <cell r="D128">
            <v>18834</v>
          </cell>
          <cell r="E128">
            <v>16485</v>
          </cell>
          <cell r="F128">
            <v>16424.099999999999</v>
          </cell>
          <cell r="G128">
            <v>18066.509999999998</v>
          </cell>
          <cell r="H128">
            <v>19404</v>
          </cell>
          <cell r="I128">
            <v>15544</v>
          </cell>
          <cell r="J128">
            <v>18268</v>
          </cell>
          <cell r="K128">
            <v>17859</v>
          </cell>
        </row>
        <row r="129">
          <cell r="A129">
            <v>2022</v>
          </cell>
          <cell r="B129" t="str">
            <v>DEMOLICIONES DE MAMPOSTERIA</v>
          </cell>
          <cell r="C129" t="str">
            <v>M3</v>
          </cell>
          <cell r="D129">
            <v>18287</v>
          </cell>
          <cell r="E129">
            <v>24322</v>
          </cell>
          <cell r="F129">
            <v>21754.7</v>
          </cell>
          <cell r="G129">
            <v>23930.170000000002</v>
          </cell>
          <cell r="H129">
            <v>17644</v>
          </cell>
          <cell r="I129">
            <v>15690</v>
          </cell>
          <cell r="J129">
            <v>15707</v>
          </cell>
          <cell r="K129">
            <v>17203</v>
          </cell>
        </row>
        <row r="130">
          <cell r="A130">
            <v>2490</v>
          </cell>
          <cell r="B130" t="str">
            <v>EXT. COMP. CAPA ROD. - ASFALTO NATURAL</v>
          </cell>
          <cell r="C130" t="str">
            <v>M3</v>
          </cell>
          <cell r="D130">
            <v>128184</v>
          </cell>
          <cell r="F130">
            <v>123653.2</v>
          </cell>
          <cell r="G130">
            <v>136018.52000000002</v>
          </cell>
          <cell r="I130">
            <v>186061</v>
          </cell>
          <cell r="J130">
            <v>97000</v>
          </cell>
        </row>
        <row r="131">
          <cell r="A131">
            <v>2600</v>
          </cell>
          <cell r="B131" t="str">
            <v>RIEGO DE SELLO - ASFALTO LIQUIDO</v>
          </cell>
          <cell r="C131" t="str">
            <v>M2</v>
          </cell>
          <cell r="D131">
            <v>954</v>
          </cell>
          <cell r="E131">
            <v>878</v>
          </cell>
          <cell r="F131">
            <v>742.5</v>
          </cell>
          <cell r="G131">
            <v>816.75000000000011</v>
          </cell>
          <cell r="H131">
            <v>758</v>
          </cell>
          <cell r="I131">
            <v>698</v>
          </cell>
          <cell r="J131">
            <v>883</v>
          </cell>
          <cell r="K131">
            <v>655</v>
          </cell>
        </row>
        <row r="132">
          <cell r="A132">
            <v>2610</v>
          </cell>
          <cell r="B132" t="str">
            <v>RIEGO SELLO - EMULSION</v>
          </cell>
          <cell r="C132" t="str">
            <v>M2</v>
          </cell>
          <cell r="D132">
            <v>1119</v>
          </cell>
          <cell r="E132">
            <v>1573</v>
          </cell>
          <cell r="F132">
            <v>1312.3</v>
          </cell>
          <cell r="G132">
            <v>1443.53</v>
          </cell>
          <cell r="H132">
            <v>907</v>
          </cell>
          <cell r="I132">
            <v>776</v>
          </cell>
          <cell r="J132">
            <v>844</v>
          </cell>
          <cell r="K132">
            <v>680</v>
          </cell>
        </row>
        <row r="133">
          <cell r="A133">
            <v>2630</v>
          </cell>
          <cell r="B133" t="str">
            <v>SELLO FISURAS &gt; 3MM - EMULSION Y ARENA</v>
          </cell>
          <cell r="C133" t="str">
            <v>M</v>
          </cell>
          <cell r="D133">
            <v>153</v>
          </cell>
          <cell r="E133">
            <v>120</v>
          </cell>
          <cell r="F133">
            <v>143</v>
          </cell>
          <cell r="G133">
            <v>157.30000000000001</v>
          </cell>
          <cell r="H133">
            <v>113</v>
          </cell>
          <cell r="I133">
            <v>104</v>
          </cell>
          <cell r="J133">
            <v>96</v>
          </cell>
          <cell r="K133">
            <v>81</v>
          </cell>
        </row>
        <row r="134">
          <cell r="A134">
            <v>2640</v>
          </cell>
          <cell r="B134" t="str">
            <v>SELLO FISURAS &gt;3MM - EMULSION ASFALTIC</v>
          </cell>
          <cell r="C134" t="str">
            <v>M</v>
          </cell>
          <cell r="D134">
            <v>117</v>
          </cell>
          <cell r="E134">
            <v>181</v>
          </cell>
          <cell r="F134">
            <v>154</v>
          </cell>
          <cell r="G134">
            <v>169.4</v>
          </cell>
          <cell r="H134">
            <v>111</v>
          </cell>
          <cell r="I134">
            <v>98</v>
          </cell>
          <cell r="J134">
            <v>99</v>
          </cell>
          <cell r="K134">
            <v>111</v>
          </cell>
        </row>
        <row r="135">
          <cell r="A135">
            <v>3111</v>
          </cell>
          <cell r="B135" t="str">
            <v>BACHEO - CARRETERAS EN AFIRMADO</v>
          </cell>
          <cell r="C135" t="str">
            <v>M3</v>
          </cell>
          <cell r="D135">
            <v>28373</v>
          </cell>
          <cell r="E135">
            <v>50981</v>
          </cell>
          <cell r="F135">
            <v>41206</v>
          </cell>
          <cell r="G135">
            <v>45326.600000000006</v>
          </cell>
          <cell r="H135">
            <v>50801</v>
          </cell>
          <cell r="I135">
            <v>44896</v>
          </cell>
          <cell r="J135">
            <v>31470</v>
          </cell>
          <cell r="K135">
            <v>33248</v>
          </cell>
        </row>
        <row r="136">
          <cell r="A136">
            <v>3340</v>
          </cell>
          <cell r="B136" t="str">
            <v>SELLO FISURAS &lt; 3MM - EMULSION ASFALTIC</v>
          </cell>
          <cell r="C136" t="str">
            <v>M</v>
          </cell>
          <cell r="D136">
            <v>75</v>
          </cell>
          <cell r="E136">
            <v>94</v>
          </cell>
          <cell r="F136">
            <v>82.5</v>
          </cell>
          <cell r="G136">
            <v>90.750000000000014</v>
          </cell>
          <cell r="H136">
            <v>74</v>
          </cell>
          <cell r="I136">
            <v>60</v>
          </cell>
          <cell r="J136">
            <v>72</v>
          </cell>
          <cell r="K136">
            <v>72</v>
          </cell>
        </row>
        <row r="137">
          <cell r="A137">
            <v>4180</v>
          </cell>
          <cell r="B137" t="str">
            <v>CONFORMACION MANUAL CUNETAS</v>
          </cell>
          <cell r="C137" t="str">
            <v>M</v>
          </cell>
          <cell r="D137">
            <v>515</v>
          </cell>
          <cell r="E137">
            <v>763</v>
          </cell>
          <cell r="F137">
            <v>679.8</v>
          </cell>
          <cell r="G137">
            <v>747.78</v>
          </cell>
          <cell r="H137">
            <v>489</v>
          </cell>
          <cell r="I137">
            <v>450</v>
          </cell>
          <cell r="J137">
            <v>438</v>
          </cell>
          <cell r="K137">
            <v>515</v>
          </cell>
        </row>
        <row r="138">
          <cell r="A138">
            <v>4260</v>
          </cell>
          <cell r="B138" t="str">
            <v>LIMPIEZA CUNETA CON MOTONIVELADORA</v>
          </cell>
          <cell r="C138" t="str">
            <v>M</v>
          </cell>
          <cell r="D138">
            <v>98</v>
          </cell>
          <cell r="E138">
            <v>108</v>
          </cell>
          <cell r="F138">
            <v>113.3</v>
          </cell>
          <cell r="G138">
            <v>124.63000000000001</v>
          </cell>
          <cell r="H138">
            <v>108</v>
          </cell>
          <cell r="I138">
            <v>87</v>
          </cell>
          <cell r="J138">
            <v>98</v>
          </cell>
          <cell r="K138">
            <v>108</v>
          </cell>
        </row>
        <row r="139">
          <cell r="A139">
            <v>4300</v>
          </cell>
          <cell r="B139" t="str">
            <v>ZANJAS CORONACION EN CONCRETO</v>
          </cell>
          <cell r="C139" t="str">
            <v>M3</v>
          </cell>
          <cell r="D139">
            <v>209346</v>
          </cell>
          <cell r="E139">
            <v>212238</v>
          </cell>
          <cell r="F139">
            <v>221831.5</v>
          </cell>
          <cell r="G139">
            <v>244014.65000000002</v>
          </cell>
          <cell r="H139">
            <v>213935</v>
          </cell>
          <cell r="I139">
            <v>187175</v>
          </cell>
          <cell r="J139">
            <v>196443</v>
          </cell>
          <cell r="K139">
            <v>169120</v>
          </cell>
        </row>
        <row r="140">
          <cell r="A140">
            <v>4310</v>
          </cell>
          <cell r="B140" t="str">
            <v>ZANJAS DE CORONACION EN MAMPOSTERIA</v>
          </cell>
          <cell r="C140" t="str">
            <v>M3</v>
          </cell>
          <cell r="D140">
            <v>123666</v>
          </cell>
          <cell r="E140">
            <v>121546</v>
          </cell>
          <cell r="F140">
            <v>144047.20000000001</v>
          </cell>
          <cell r="G140">
            <v>158451.92000000001</v>
          </cell>
          <cell r="H140">
            <v>125529</v>
          </cell>
          <cell r="I140">
            <v>111691</v>
          </cell>
          <cell r="J140">
            <v>117728</v>
          </cell>
          <cell r="K140">
            <v>102892</v>
          </cell>
        </row>
        <row r="141">
          <cell r="A141">
            <v>4360</v>
          </cell>
          <cell r="B141" t="str">
            <v>LIMPIEZA CANALES EN TIERRA</v>
          </cell>
          <cell r="C141" t="str">
            <v>M</v>
          </cell>
          <cell r="D141">
            <v>1030</v>
          </cell>
          <cell r="E141">
            <v>1528</v>
          </cell>
          <cell r="F141">
            <v>1358.5</v>
          </cell>
          <cell r="G141">
            <v>1494.3500000000001</v>
          </cell>
          <cell r="H141">
            <v>978</v>
          </cell>
          <cell r="I141">
            <v>900</v>
          </cell>
          <cell r="J141">
            <v>875</v>
          </cell>
          <cell r="K141">
            <v>1030</v>
          </cell>
        </row>
        <row r="142">
          <cell r="A142">
            <v>4560</v>
          </cell>
          <cell r="B142" t="str">
            <v>DRENES HORIZONTALES TUBERIA 2"</v>
          </cell>
          <cell r="C142" t="str">
            <v>M</v>
          </cell>
          <cell r="D142">
            <v>63144</v>
          </cell>
          <cell r="E142">
            <v>66400</v>
          </cell>
          <cell r="F142">
            <v>73068.600000000006</v>
          </cell>
          <cell r="G142">
            <v>80375.460000000006</v>
          </cell>
          <cell r="H142">
            <v>67144</v>
          </cell>
          <cell r="I142">
            <v>64475</v>
          </cell>
          <cell r="J142">
            <v>63826</v>
          </cell>
          <cell r="K142">
            <v>62975</v>
          </cell>
        </row>
        <row r="143">
          <cell r="A143">
            <v>4860</v>
          </cell>
          <cell r="B143" t="str">
            <v>SUPERESTRUCTURAS PONTONES</v>
          </cell>
          <cell r="C143" t="str">
            <v>M3</v>
          </cell>
          <cell r="D143">
            <v>538616</v>
          </cell>
          <cell r="E143">
            <v>608491</v>
          </cell>
          <cell r="F143">
            <v>580783.5</v>
          </cell>
          <cell r="G143">
            <v>638861.85000000009</v>
          </cell>
          <cell r="H143">
            <v>503646</v>
          </cell>
          <cell r="I143">
            <v>685118</v>
          </cell>
          <cell r="J143">
            <v>511905</v>
          </cell>
          <cell r="K143">
            <v>335221</v>
          </cell>
        </row>
        <row r="144">
          <cell r="A144">
            <v>4880</v>
          </cell>
          <cell r="B144" t="str">
            <v>ALCANTARILLA DE CAJON</v>
          </cell>
          <cell r="C144" t="str">
            <v>M3</v>
          </cell>
          <cell r="D144">
            <v>318682</v>
          </cell>
          <cell r="E144">
            <v>364536</v>
          </cell>
          <cell r="F144">
            <v>321745.59999999998</v>
          </cell>
          <cell r="G144">
            <v>353920.16</v>
          </cell>
          <cell r="H144">
            <v>310804</v>
          </cell>
          <cell r="I144">
            <v>314379</v>
          </cell>
          <cell r="J144">
            <v>298178</v>
          </cell>
          <cell r="K144">
            <v>227071</v>
          </cell>
        </row>
        <row r="145">
          <cell r="A145">
            <v>4960</v>
          </cell>
          <cell r="B145" t="str">
            <v>LIMPIEZA OBRAS AREA &lt; = 0.62 M2</v>
          </cell>
          <cell r="C145" t="str">
            <v>M</v>
          </cell>
          <cell r="D145">
            <v>3432</v>
          </cell>
          <cell r="E145">
            <v>5090</v>
          </cell>
          <cell r="F145">
            <v>4529.8</v>
          </cell>
          <cell r="G145">
            <v>4982.7800000000007</v>
          </cell>
          <cell r="H145">
            <v>3260</v>
          </cell>
          <cell r="I145">
            <v>2999</v>
          </cell>
          <cell r="J145">
            <v>2917</v>
          </cell>
          <cell r="K145">
            <v>3432</v>
          </cell>
        </row>
        <row r="146">
          <cell r="A146">
            <v>4970</v>
          </cell>
          <cell r="B146" t="str">
            <v>LIMPIEZA OBRAS AREA &gt; 0.60 M2</v>
          </cell>
          <cell r="C146" t="str">
            <v>M3</v>
          </cell>
          <cell r="D146">
            <v>5148</v>
          </cell>
          <cell r="E146">
            <v>7635</v>
          </cell>
          <cell r="F146">
            <v>6795.8</v>
          </cell>
          <cell r="G146">
            <v>7475.380000000001</v>
          </cell>
          <cell r="H146">
            <v>4891</v>
          </cell>
          <cell r="I146">
            <v>4499</v>
          </cell>
          <cell r="J146">
            <v>4376</v>
          </cell>
          <cell r="K146">
            <v>5148</v>
          </cell>
        </row>
        <row r="147">
          <cell r="A147">
            <v>6006</v>
          </cell>
          <cell r="B147" t="str">
            <v>EXCAVACION MECANICA DESCOLES</v>
          </cell>
          <cell r="C147" t="str">
            <v>M3</v>
          </cell>
          <cell r="D147">
            <v>2470</v>
          </cell>
          <cell r="E147">
            <v>2275</v>
          </cell>
          <cell r="F147">
            <v>2502.5</v>
          </cell>
          <cell r="G147">
            <v>2752.75</v>
          </cell>
          <cell r="H147">
            <v>2275</v>
          </cell>
          <cell r="I147">
            <v>2275</v>
          </cell>
          <cell r="J147">
            <v>2275</v>
          </cell>
          <cell r="K147">
            <v>2925</v>
          </cell>
        </row>
        <row r="148">
          <cell r="A148">
            <v>7108</v>
          </cell>
          <cell r="B148" t="str">
            <v>SEÑALIZACION TEMPORAL</v>
          </cell>
          <cell r="C148" t="str">
            <v>SEÑAL</v>
          </cell>
          <cell r="D148">
            <v>108388</v>
          </cell>
          <cell r="E148">
            <v>98043</v>
          </cell>
          <cell r="F148">
            <v>90412.3</v>
          </cell>
          <cell r="G148">
            <v>99453.530000000013</v>
          </cell>
          <cell r="H148">
            <v>102627</v>
          </cell>
          <cell r="I148">
            <v>105278</v>
          </cell>
          <cell r="J148">
            <v>148143</v>
          </cell>
          <cell r="K148">
            <v>128213</v>
          </cell>
        </row>
        <row r="149">
          <cell r="A149">
            <v>7150</v>
          </cell>
          <cell r="B149" t="str">
            <v>CORTE TALUDES PARA AMPLIACION</v>
          </cell>
          <cell r="C149" t="str">
            <v>M3</v>
          </cell>
          <cell r="D149">
            <v>1268</v>
          </cell>
          <cell r="E149">
            <v>1754</v>
          </cell>
          <cell r="F149">
            <v>1844.7</v>
          </cell>
          <cell r="G149">
            <v>2029.1700000000003</v>
          </cell>
          <cell r="H149">
            <v>1522</v>
          </cell>
          <cell r="I149">
            <v>1451</v>
          </cell>
          <cell r="J149">
            <v>1643</v>
          </cell>
          <cell r="K149">
            <v>1658</v>
          </cell>
        </row>
        <row r="150">
          <cell r="A150">
            <v>7210</v>
          </cell>
          <cell r="B150" t="str">
            <v>RELLENO DE SOCAVACIONES EN TERRAPLENES</v>
          </cell>
          <cell r="C150" t="str">
            <v>M3</v>
          </cell>
          <cell r="D150">
            <v>20549</v>
          </cell>
          <cell r="E150">
            <v>18870</v>
          </cell>
          <cell r="F150">
            <v>22547.8</v>
          </cell>
          <cell r="G150">
            <v>24802.58</v>
          </cell>
          <cell r="H150">
            <v>25871</v>
          </cell>
          <cell r="I150">
            <v>32163</v>
          </cell>
          <cell r="J150">
            <v>18474</v>
          </cell>
          <cell r="K150">
            <v>20549</v>
          </cell>
        </row>
        <row r="151">
          <cell r="A151">
            <v>7304</v>
          </cell>
          <cell r="B151" t="str">
            <v>DEFENSA METALICA - CORREA DOBLE</v>
          </cell>
          <cell r="C151" t="str">
            <v>M</v>
          </cell>
          <cell r="D151">
            <v>203941</v>
          </cell>
          <cell r="E151">
            <v>153282</v>
          </cell>
          <cell r="F151">
            <v>132926.20000000001</v>
          </cell>
          <cell r="G151">
            <v>146218.82000000004</v>
          </cell>
          <cell r="H151">
            <v>186820</v>
          </cell>
          <cell r="I151">
            <v>179382</v>
          </cell>
          <cell r="J151">
            <v>144516</v>
          </cell>
          <cell r="K151">
            <v>184660</v>
          </cell>
        </row>
        <row r="152">
          <cell r="A152">
            <v>7360</v>
          </cell>
          <cell r="B152" t="str">
            <v>ROCERIA Y DESMONTE MANUAL</v>
          </cell>
          <cell r="C152" t="str">
            <v>Ha</v>
          </cell>
          <cell r="D152">
            <v>233188</v>
          </cell>
          <cell r="E152">
            <v>305418</v>
          </cell>
          <cell r="F152">
            <v>286608.3</v>
          </cell>
          <cell r="G152">
            <v>315269.13</v>
          </cell>
          <cell r="H152">
            <v>229151</v>
          </cell>
          <cell r="I152">
            <v>203055</v>
          </cell>
          <cell r="J152">
            <v>225388</v>
          </cell>
          <cell r="K152">
            <v>213460</v>
          </cell>
        </row>
        <row r="153">
          <cell r="A153">
            <v>7370</v>
          </cell>
          <cell r="B153" t="str">
            <v>ROCERIA Y DESMONTE MECANICO</v>
          </cell>
          <cell r="C153" t="str">
            <v>Ha</v>
          </cell>
          <cell r="D153">
            <v>175500</v>
          </cell>
          <cell r="E153">
            <v>170658</v>
          </cell>
          <cell r="F153">
            <v>163735</v>
          </cell>
          <cell r="G153">
            <v>180108.5</v>
          </cell>
          <cell r="H153">
            <v>174038</v>
          </cell>
          <cell r="I153">
            <v>139315</v>
          </cell>
          <cell r="J153">
            <v>151613</v>
          </cell>
          <cell r="K153">
            <v>143000</v>
          </cell>
        </row>
        <row r="154">
          <cell r="A154">
            <v>7390</v>
          </cell>
          <cell r="B154" t="str">
            <v>PODA,CORTE,RETIRO DE ARBOLES</v>
          </cell>
          <cell r="C154" t="str">
            <v>U</v>
          </cell>
          <cell r="D154">
            <v>17537</v>
          </cell>
          <cell r="E154">
            <v>17615</v>
          </cell>
          <cell r="F154">
            <v>15998.4</v>
          </cell>
          <cell r="G154">
            <v>17598.240000000002</v>
          </cell>
          <cell r="H154">
            <v>17473</v>
          </cell>
          <cell r="I154">
            <v>14450</v>
          </cell>
          <cell r="J154">
            <v>15395</v>
          </cell>
          <cell r="K154">
            <v>14287</v>
          </cell>
        </row>
        <row r="155">
          <cell r="A155">
            <v>7700</v>
          </cell>
          <cell r="B155" t="str">
            <v>INDICADORES ALINEAMINETO</v>
          </cell>
          <cell r="C155" t="str">
            <v>U</v>
          </cell>
          <cell r="D155">
            <v>85053</v>
          </cell>
          <cell r="E155">
            <v>110063</v>
          </cell>
          <cell r="F155">
            <v>100381.6</v>
          </cell>
          <cell r="G155">
            <v>110419.76000000001</v>
          </cell>
          <cell r="H155">
            <v>119113</v>
          </cell>
          <cell r="I155">
            <v>125761</v>
          </cell>
          <cell r="J155">
            <v>118613</v>
          </cell>
          <cell r="K155">
            <v>117410</v>
          </cell>
        </row>
        <row r="156">
          <cell r="A156">
            <v>7750</v>
          </cell>
          <cell r="B156" t="str">
            <v>PINTURA - RENOVACION INDICACIONES MOJON</v>
          </cell>
          <cell r="C156" t="str">
            <v>U</v>
          </cell>
          <cell r="D156">
            <v>7076</v>
          </cell>
          <cell r="E156">
            <v>9991</v>
          </cell>
          <cell r="F156">
            <v>6774.9</v>
          </cell>
          <cell r="G156">
            <v>7452.39</v>
          </cell>
          <cell r="H156">
            <v>8524</v>
          </cell>
          <cell r="I156">
            <v>9902</v>
          </cell>
          <cell r="J156">
            <v>9442</v>
          </cell>
          <cell r="K156">
            <v>7398</v>
          </cell>
        </row>
        <row r="157">
          <cell r="A157">
            <v>7780</v>
          </cell>
          <cell r="B157" t="str">
            <v>LIMPIEZA DE SEÑALES Y MOJONES</v>
          </cell>
          <cell r="C157" t="str">
            <v>U</v>
          </cell>
          <cell r="D157">
            <v>4585</v>
          </cell>
          <cell r="E157">
            <v>6665</v>
          </cell>
          <cell r="F157">
            <v>5041.3</v>
          </cell>
          <cell r="G157">
            <v>5545.43</v>
          </cell>
          <cell r="H157">
            <v>4913</v>
          </cell>
          <cell r="I157">
            <v>5273</v>
          </cell>
          <cell r="J157">
            <v>3825</v>
          </cell>
          <cell r="K157">
            <v>4623</v>
          </cell>
        </row>
        <row r="158">
          <cell r="A158">
            <v>7860</v>
          </cell>
          <cell r="B158" t="str">
            <v>LIMPIEZA DEFENSA METALICA</v>
          </cell>
          <cell r="C158" t="str">
            <v>M</v>
          </cell>
          <cell r="D158">
            <v>2188</v>
          </cell>
          <cell r="E158">
            <v>1875</v>
          </cell>
          <cell r="F158">
            <v>1552.1</v>
          </cell>
          <cell r="G158">
            <v>1707.31</v>
          </cell>
          <cell r="H158">
            <v>1538</v>
          </cell>
          <cell r="I158">
            <v>1663</v>
          </cell>
          <cell r="J158">
            <v>1183</v>
          </cell>
          <cell r="K158">
            <v>1752</v>
          </cell>
        </row>
        <row r="159">
          <cell r="A159">
            <v>7900</v>
          </cell>
          <cell r="B159" t="str">
            <v>RETIRO CERCAS - ZONAS LATERALES</v>
          </cell>
          <cell r="C159" t="str">
            <v>M</v>
          </cell>
          <cell r="D159">
            <v>772</v>
          </cell>
          <cell r="E159">
            <v>1145</v>
          </cell>
          <cell r="F159">
            <v>1019.7</v>
          </cell>
          <cell r="G159">
            <v>1121.67</v>
          </cell>
          <cell r="H159">
            <v>733</v>
          </cell>
          <cell r="I159">
            <v>675</v>
          </cell>
          <cell r="J159">
            <v>657</v>
          </cell>
          <cell r="K159">
            <v>772</v>
          </cell>
        </row>
        <row r="160">
          <cell r="A160">
            <v>8150</v>
          </cell>
          <cell r="B160" t="str">
            <v>ARBORIZACION</v>
          </cell>
          <cell r="C160" t="str">
            <v>U</v>
          </cell>
          <cell r="D160">
            <v>10644</v>
          </cell>
          <cell r="E160">
            <v>12715</v>
          </cell>
          <cell r="F160">
            <v>13470.6</v>
          </cell>
          <cell r="G160">
            <v>14817.660000000002</v>
          </cell>
          <cell r="H160">
            <v>10158</v>
          </cell>
          <cell r="I160">
            <v>8702</v>
          </cell>
          <cell r="J160">
            <v>10568</v>
          </cell>
          <cell r="K160">
            <v>8288</v>
          </cell>
        </row>
        <row r="161">
          <cell r="A161">
            <v>9400</v>
          </cell>
          <cell r="B161" t="str">
            <v>INSPECCION VISUAL CARRETERAS</v>
          </cell>
          <cell r="C161" t="str">
            <v>KM</v>
          </cell>
          <cell r="D161">
            <v>33735</v>
          </cell>
          <cell r="E161">
            <v>29205</v>
          </cell>
          <cell r="F161">
            <v>22951.5</v>
          </cell>
          <cell r="G161">
            <v>25246.65</v>
          </cell>
          <cell r="H161">
            <v>21970</v>
          </cell>
          <cell r="I161">
            <v>24912</v>
          </cell>
          <cell r="J161">
            <v>32825</v>
          </cell>
          <cell r="K161">
            <v>19825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RNALES"/>
      <sheetName val="INSUMOS"/>
      <sheetName val="formato 7"/>
      <sheetName val="Hoja2"/>
      <sheetName val="Hoja1"/>
      <sheetName val="Hoja3"/>
      <sheetName val="Hoja4"/>
      <sheetName val="Hoja5"/>
      <sheetName val="Hoja6"/>
      <sheetName val="Hoja7"/>
      <sheetName val="Hoja8"/>
      <sheetName val="Hoja9"/>
      <sheetName val="Hoja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An-Unit "/>
      <sheetName val="Insum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U010"/>
      <sheetName val="U011"/>
      <sheetName val="U012"/>
      <sheetName val="U013"/>
      <sheetName val="U014"/>
      <sheetName val="U015"/>
      <sheetName val="U016"/>
      <sheetName val="U017"/>
      <sheetName val="U018"/>
      <sheetName val="U019"/>
      <sheetName val="U020"/>
      <sheetName val="U021"/>
      <sheetName val="U022"/>
      <sheetName val="U023"/>
      <sheetName val="U024"/>
      <sheetName val="U025"/>
      <sheetName val="U026"/>
      <sheetName val="U027"/>
      <sheetName val="U028"/>
      <sheetName val="U029"/>
      <sheetName val="U030"/>
      <sheetName val="U031"/>
      <sheetName val="U032"/>
      <sheetName val="U033"/>
      <sheetName val="U034"/>
      <sheetName val="U035"/>
      <sheetName val="U036"/>
      <sheetName val="U037"/>
      <sheetName val="U038"/>
      <sheetName val="U039"/>
      <sheetName val="U040"/>
    </sheetNames>
    <sheetDataSet>
      <sheetData sheetId="0"/>
      <sheetData sheetId="1"/>
      <sheetData sheetId="2"/>
      <sheetData sheetId="3"/>
      <sheetData sheetId="4">
        <row r="76">
          <cell r="A76" t="str">
            <v>CODIGO</v>
          </cell>
          <cell r="B76" t="str">
            <v>DESCRIPCION</v>
          </cell>
          <cell r="C76" t="str">
            <v>MARCA</v>
          </cell>
          <cell r="D76" t="str">
            <v>TIPO</v>
          </cell>
          <cell r="E76" t="str">
            <v>TARIFA/HORA</v>
          </cell>
        </row>
        <row r="77">
          <cell r="A77" t="str">
            <v>Q0002</v>
          </cell>
          <cell r="B77" t="str">
            <v>RETROEXCAVADORA</v>
          </cell>
          <cell r="C77" t="str">
            <v>CASE</v>
          </cell>
          <cell r="D77" t="str">
            <v>GENERICO</v>
          </cell>
          <cell r="E77">
            <v>40000</v>
          </cell>
        </row>
        <row r="78">
          <cell r="A78" t="str">
            <v>Q0003</v>
          </cell>
          <cell r="B78" t="str">
            <v>MOTONIVELADORA</v>
          </cell>
          <cell r="C78" t="str">
            <v>CASE</v>
          </cell>
          <cell r="D78" t="str">
            <v>GENERICO</v>
          </cell>
          <cell r="E78">
            <v>35000</v>
          </cell>
        </row>
        <row r="79">
          <cell r="A79" t="str">
            <v>Q0004</v>
          </cell>
          <cell r="B79" t="str">
            <v>CARGADOR</v>
          </cell>
          <cell r="C79" t="str">
            <v>CATERPILLAR</v>
          </cell>
          <cell r="D79" t="str">
            <v>DIESEL</v>
          </cell>
          <cell r="E79">
            <v>30000</v>
          </cell>
        </row>
        <row r="80">
          <cell r="A80" t="str">
            <v>Q0005</v>
          </cell>
          <cell r="B80" t="str">
            <v>RANA</v>
          </cell>
          <cell r="C80" t="str">
            <v>RENE</v>
          </cell>
          <cell r="D80" t="str">
            <v>GASOLINA</v>
          </cell>
          <cell r="E80">
            <v>3000</v>
          </cell>
        </row>
        <row r="81">
          <cell r="A81" t="str">
            <v>Q0006</v>
          </cell>
          <cell r="B81" t="str">
            <v>COMPACTADOR</v>
          </cell>
          <cell r="C81" t="str">
            <v>CATERPILLAR</v>
          </cell>
          <cell r="D81" t="str">
            <v>DIESEL</v>
          </cell>
          <cell r="E81">
            <v>30000</v>
          </cell>
        </row>
        <row r="82">
          <cell r="A82" t="str">
            <v>Q0007</v>
          </cell>
          <cell r="B82" t="str">
            <v>CARROTANQUE</v>
          </cell>
          <cell r="C82" t="str">
            <v>FORD</v>
          </cell>
          <cell r="D82" t="str">
            <v>GASOLINA</v>
          </cell>
          <cell r="E82">
            <v>6000</v>
          </cell>
        </row>
        <row r="83">
          <cell r="A83" t="str">
            <v>Q0008</v>
          </cell>
          <cell r="B83" t="str">
            <v>FINISHER</v>
          </cell>
          <cell r="C83" t="str">
            <v>JOHN DEERE</v>
          </cell>
          <cell r="D83" t="str">
            <v>DISEL</v>
          </cell>
          <cell r="E83">
            <v>50000</v>
          </cell>
        </row>
        <row r="84">
          <cell r="A84" t="str">
            <v>Q0009</v>
          </cell>
          <cell r="B84" t="str">
            <v>IRRIGADOR DE ASFALTO</v>
          </cell>
          <cell r="D84" t="str">
            <v>REGADERA</v>
          </cell>
          <cell r="E84">
            <v>7000</v>
          </cell>
        </row>
        <row r="85">
          <cell r="A85" t="str">
            <v>Q0010</v>
          </cell>
          <cell r="B85" t="str">
            <v>VOLQUETA 3 M3</v>
          </cell>
          <cell r="C85" t="str">
            <v>KODIAC</v>
          </cell>
          <cell r="D85" t="str">
            <v>10 TON</v>
          </cell>
          <cell r="E85">
            <v>5000</v>
          </cell>
        </row>
        <row r="86">
          <cell r="A86" t="str">
            <v>Q0011</v>
          </cell>
          <cell r="B86" t="str">
            <v>BULLDOZER</v>
          </cell>
          <cell r="C86" t="str">
            <v>CATERPILLAR</v>
          </cell>
          <cell r="D86" t="str">
            <v>D-6</v>
          </cell>
          <cell r="E86">
            <v>35000</v>
          </cell>
        </row>
        <row r="87">
          <cell r="A87" t="str">
            <v>Q0012</v>
          </cell>
          <cell r="B87" t="str">
            <v>VIBRADOR DE CONCRETO</v>
          </cell>
          <cell r="C87" t="str">
            <v>SIMA</v>
          </cell>
          <cell r="D87" t="str">
            <v>GENERICO</v>
          </cell>
          <cell r="E87">
            <v>1000</v>
          </cell>
        </row>
        <row r="88">
          <cell r="A88" t="str">
            <v>Q0020</v>
          </cell>
          <cell r="B88" t="str">
            <v>VIBRO COMPACTADOR</v>
          </cell>
          <cell r="C88" t="str">
            <v>CASE</v>
          </cell>
          <cell r="D88" t="str">
            <v>GENERICO</v>
          </cell>
          <cell r="E88">
            <v>25000</v>
          </cell>
        </row>
        <row r="89">
          <cell r="A89" t="str">
            <v>Q0023</v>
          </cell>
          <cell r="B89" t="str">
            <v>MEZCLADORA</v>
          </cell>
          <cell r="C89" t="str">
            <v>SEMCO</v>
          </cell>
          <cell r="D89" t="str">
            <v>GASOLINA</v>
          </cell>
          <cell r="E89">
            <v>4000</v>
          </cell>
        </row>
        <row r="90">
          <cell r="A90" t="str">
            <v>Q0024</v>
          </cell>
          <cell r="B90" t="str">
            <v>GRUA SENCILLA</v>
          </cell>
          <cell r="C90" t="str">
            <v>DEGROUP</v>
          </cell>
          <cell r="D90" t="str">
            <v>GASOLINA</v>
          </cell>
          <cell r="E90">
            <v>25000</v>
          </cell>
        </row>
        <row r="91">
          <cell r="A91" t="str">
            <v>Q0025</v>
          </cell>
          <cell r="B91" t="str">
            <v>MOTOBOMBA</v>
          </cell>
          <cell r="C91" t="str">
            <v>YAMAHA</v>
          </cell>
          <cell r="D91" t="str">
            <v>ELECTRICO</v>
          </cell>
          <cell r="E91">
            <v>2500</v>
          </cell>
        </row>
        <row r="92">
          <cell r="A92" t="str">
            <v>Q0035</v>
          </cell>
          <cell r="B92" t="str">
            <v>BENITIN</v>
          </cell>
          <cell r="C92" t="str">
            <v>TANDEN</v>
          </cell>
          <cell r="D92" t="str">
            <v>GENERICO</v>
          </cell>
          <cell r="E92">
            <v>5000</v>
          </cell>
        </row>
        <row r="93">
          <cell r="A93" t="str">
            <v>Q0087</v>
          </cell>
          <cell r="B93" t="str">
            <v>PLACA VIBRATORIA</v>
          </cell>
          <cell r="C93" t="str">
            <v>SEMCO</v>
          </cell>
          <cell r="D93" t="str">
            <v>RANA</v>
          </cell>
          <cell r="E93">
            <v>1500</v>
          </cell>
        </row>
        <row r="94">
          <cell r="A94" t="str">
            <v>Q0099</v>
          </cell>
          <cell r="B94" t="str">
            <v>HERRAMIENTA MENOR</v>
          </cell>
          <cell r="C94" t="str">
            <v>-</v>
          </cell>
          <cell r="D94" t="str">
            <v>-</v>
          </cell>
          <cell r="E94">
            <v>300</v>
          </cell>
        </row>
        <row r="95">
          <cell r="A95" t="str">
            <v>Q0103</v>
          </cell>
          <cell r="B95" t="str">
            <v>EQUIPO DE TOPOGRAFIA</v>
          </cell>
          <cell r="C95" t="str">
            <v>TRIMBLE</v>
          </cell>
          <cell r="D95" t="str">
            <v>GENERICO</v>
          </cell>
          <cell r="E95">
            <v>2000</v>
          </cell>
        </row>
        <row r="96">
          <cell r="A96" t="str">
            <v>Q0107</v>
          </cell>
          <cell r="B96" t="str">
            <v>FORMALETA PAVIMENTO</v>
          </cell>
          <cell r="C96" t="str">
            <v>-</v>
          </cell>
          <cell r="D96" t="str">
            <v>GENERICO</v>
          </cell>
          <cell r="E96">
            <v>1000</v>
          </cell>
        </row>
        <row r="97">
          <cell r="A97" t="str">
            <v>Q0109</v>
          </cell>
          <cell r="B97" t="str">
            <v>FORMALETA SARDINEL</v>
          </cell>
          <cell r="C97" t="str">
            <v>-</v>
          </cell>
          <cell r="D97" t="str">
            <v>GENERICO</v>
          </cell>
          <cell r="E97">
            <v>1000</v>
          </cell>
        </row>
        <row r="98">
          <cell r="A98" t="str">
            <v>Q0120</v>
          </cell>
          <cell r="B98" t="str">
            <v>EQUIPO DE DEMARCACION</v>
          </cell>
          <cell r="D98" t="str">
            <v>GENERICO</v>
          </cell>
          <cell r="E98">
            <v>17000</v>
          </cell>
        </row>
        <row r="99">
          <cell r="A99" t="str">
            <v>Q9999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6"/>
  <sheetViews>
    <sheetView view="pageBreakPreview" zoomScaleNormal="100" zoomScaleSheetLayoutView="100" workbookViewId="0">
      <selection activeCell="B2" sqref="B2:F2"/>
    </sheetView>
  </sheetViews>
  <sheetFormatPr baseColWidth="10" defaultRowHeight="15" x14ac:dyDescent="0.25"/>
  <cols>
    <col min="2" max="2" width="7.7109375" customWidth="1"/>
    <col min="3" max="3" width="27.7109375" customWidth="1"/>
    <col min="4" max="4" width="23.7109375" customWidth="1"/>
    <col min="5" max="5" width="20.85546875" customWidth="1"/>
    <col min="6" max="6" width="28.140625" customWidth="1"/>
  </cols>
  <sheetData>
    <row r="2" spans="2:7" ht="20.25" x14ac:dyDescent="0.25">
      <c r="B2" s="243"/>
      <c r="C2" s="244"/>
      <c r="D2" s="244"/>
      <c r="E2" s="244"/>
      <c r="F2" s="244"/>
    </row>
    <row r="3" spans="2:7" ht="20.25" x14ac:dyDescent="0.25">
      <c r="C3" s="13"/>
    </row>
    <row r="4" spans="2:7" ht="20.25" x14ac:dyDescent="0.25">
      <c r="B4" s="243" t="s">
        <v>55</v>
      </c>
      <c r="C4" s="244"/>
      <c r="D4" s="244"/>
      <c r="E4" s="244"/>
      <c r="F4" s="244"/>
      <c r="G4" s="245"/>
    </row>
    <row r="5" spans="2:7" ht="15.75" x14ac:dyDescent="0.25">
      <c r="B5" s="246" t="s">
        <v>56</v>
      </c>
      <c r="C5" s="244"/>
      <c r="D5" s="244"/>
      <c r="E5" s="244"/>
      <c r="F5" s="244"/>
      <c r="G5" s="245"/>
    </row>
    <row r="6" spans="2:7" x14ac:dyDescent="0.25">
      <c r="C6" s="1"/>
    </row>
    <row r="7" spans="2:7" ht="18" x14ac:dyDescent="0.25">
      <c r="B7" s="10" t="s">
        <v>7</v>
      </c>
    </row>
    <row r="8" spans="2:7" ht="18.75" thickBot="1" x14ac:dyDescent="0.3">
      <c r="C8" s="2"/>
    </row>
    <row r="9" spans="2:7" ht="51" x14ac:dyDescent="0.25">
      <c r="B9" s="221" t="s">
        <v>10</v>
      </c>
      <c r="C9" s="221" t="s">
        <v>60</v>
      </c>
      <c r="D9" s="222" t="s">
        <v>57</v>
      </c>
      <c r="E9" s="222" t="s">
        <v>65</v>
      </c>
      <c r="F9" s="222" t="s">
        <v>58</v>
      </c>
    </row>
    <row r="10" spans="2:7" ht="15.75" thickBot="1" x14ac:dyDescent="0.3">
      <c r="B10" s="223"/>
      <c r="C10" s="224" t="s">
        <v>0</v>
      </c>
      <c r="D10" s="225" t="s">
        <v>1</v>
      </c>
      <c r="E10" s="225" t="s">
        <v>6</v>
      </c>
      <c r="F10" s="225" t="s">
        <v>59</v>
      </c>
    </row>
    <row r="11" spans="2:7" ht="16.5" x14ac:dyDescent="0.25">
      <c r="B11" s="8">
        <v>1</v>
      </c>
      <c r="C11" s="211"/>
      <c r="D11" s="212"/>
      <c r="E11" s="204">
        <v>828116</v>
      </c>
      <c r="F11" s="205">
        <f>+C11*D11*E11</f>
        <v>0</v>
      </c>
    </row>
    <row r="12" spans="2:7" ht="16.5" x14ac:dyDescent="0.25">
      <c r="B12" s="9">
        <v>2</v>
      </c>
      <c r="C12" s="213"/>
      <c r="D12" s="214"/>
      <c r="E12" s="206">
        <f t="shared" ref="E12:E19" si="0">+E11</f>
        <v>828116</v>
      </c>
      <c r="F12" s="207">
        <f t="shared" ref="F12:F20" si="1">+C12*D12*E12</f>
        <v>0</v>
      </c>
    </row>
    <row r="13" spans="2:7" ht="16.5" x14ac:dyDescent="0.25">
      <c r="B13" s="9">
        <v>3</v>
      </c>
      <c r="C13" s="213"/>
      <c r="D13" s="214"/>
      <c r="E13" s="206">
        <f t="shared" si="0"/>
        <v>828116</v>
      </c>
      <c r="F13" s="207">
        <f t="shared" si="1"/>
        <v>0</v>
      </c>
    </row>
    <row r="14" spans="2:7" ht="16.5" x14ac:dyDescent="0.25">
      <c r="B14" s="9">
        <v>4</v>
      </c>
      <c r="C14" s="213"/>
      <c r="D14" s="214"/>
      <c r="E14" s="206">
        <f t="shared" si="0"/>
        <v>828116</v>
      </c>
      <c r="F14" s="207">
        <f t="shared" si="1"/>
        <v>0</v>
      </c>
    </row>
    <row r="15" spans="2:7" ht="16.5" x14ac:dyDescent="0.25">
      <c r="B15" s="9">
        <v>5</v>
      </c>
      <c r="C15" s="213"/>
      <c r="D15" s="214"/>
      <c r="E15" s="206">
        <f t="shared" si="0"/>
        <v>828116</v>
      </c>
      <c r="F15" s="207">
        <f t="shared" si="1"/>
        <v>0</v>
      </c>
    </row>
    <row r="16" spans="2:7" ht="16.5" x14ac:dyDescent="0.25">
      <c r="B16" s="9">
        <v>6</v>
      </c>
      <c r="C16" s="213"/>
      <c r="D16" s="214"/>
      <c r="E16" s="206">
        <f t="shared" si="0"/>
        <v>828116</v>
      </c>
      <c r="F16" s="207">
        <f t="shared" si="1"/>
        <v>0</v>
      </c>
    </row>
    <row r="17" spans="2:6" ht="16.5" x14ac:dyDescent="0.25">
      <c r="B17" s="9">
        <v>7</v>
      </c>
      <c r="C17" s="213"/>
      <c r="D17" s="214"/>
      <c r="E17" s="206">
        <f t="shared" si="0"/>
        <v>828116</v>
      </c>
      <c r="F17" s="207">
        <f t="shared" si="1"/>
        <v>0</v>
      </c>
    </row>
    <row r="18" spans="2:6" ht="16.5" x14ac:dyDescent="0.25">
      <c r="B18" s="9">
        <v>8</v>
      </c>
      <c r="C18" s="213"/>
      <c r="D18" s="214"/>
      <c r="E18" s="206">
        <f t="shared" si="0"/>
        <v>828116</v>
      </c>
      <c r="F18" s="207">
        <f t="shared" si="1"/>
        <v>0</v>
      </c>
    </row>
    <row r="19" spans="2:6" ht="16.5" x14ac:dyDescent="0.25">
      <c r="B19" s="9">
        <v>9</v>
      </c>
      <c r="C19" s="213"/>
      <c r="D19" s="214"/>
      <c r="E19" s="206">
        <f t="shared" si="0"/>
        <v>828116</v>
      </c>
      <c r="F19" s="207">
        <f t="shared" si="1"/>
        <v>0</v>
      </c>
    </row>
    <row r="20" spans="2:6" ht="16.5" x14ac:dyDescent="0.25">
      <c r="B20" s="9">
        <v>10</v>
      </c>
      <c r="C20" s="213"/>
      <c r="D20" s="214"/>
      <c r="E20" s="206">
        <f>+E17</f>
        <v>828116</v>
      </c>
      <c r="F20" s="207">
        <f t="shared" si="1"/>
        <v>0</v>
      </c>
    </row>
    <row r="21" spans="2:6" ht="17.25" thickBot="1" x14ac:dyDescent="0.3">
      <c r="B21" s="208"/>
      <c r="C21" s="209"/>
      <c r="D21" s="201"/>
      <c r="E21" s="202" t="s">
        <v>5</v>
      </c>
      <c r="F21" s="203">
        <f>SUM(F11:F20)</f>
        <v>0</v>
      </c>
    </row>
    <row r="22" spans="2:6" x14ac:dyDescent="0.25">
      <c r="B22" s="247" t="s">
        <v>9</v>
      </c>
      <c r="C22" s="247"/>
    </row>
    <row r="23" spans="2:6" x14ac:dyDescent="0.25">
      <c r="B23" s="210" t="s">
        <v>8</v>
      </c>
      <c r="C23" s="210"/>
    </row>
    <row r="25" spans="2:6" ht="15.75" x14ac:dyDescent="0.25">
      <c r="B25" s="3" t="s">
        <v>63</v>
      </c>
    </row>
    <row r="26" spans="2:6" ht="15.75" x14ac:dyDescent="0.25">
      <c r="C26" s="3"/>
    </row>
    <row r="27" spans="2:6" ht="16.5" x14ac:dyDescent="0.25">
      <c r="B27" s="242" t="s">
        <v>11</v>
      </c>
      <c r="C27" s="242"/>
    </row>
    <row r="28" spans="2:6" ht="16.5" x14ac:dyDescent="0.25">
      <c r="B28" s="242" t="s">
        <v>2</v>
      </c>
      <c r="C28" s="242"/>
    </row>
    <row r="29" spans="2:6" ht="16.5" x14ac:dyDescent="0.25">
      <c r="B29" s="242" t="s">
        <v>3</v>
      </c>
      <c r="C29" s="242"/>
    </row>
    <row r="30" spans="2:6" ht="16.5" x14ac:dyDescent="0.25">
      <c r="B30" s="242" t="s">
        <v>4</v>
      </c>
      <c r="C30" s="242"/>
    </row>
    <row r="31" spans="2:6" ht="16.5" x14ac:dyDescent="0.25">
      <c r="B31" s="11"/>
      <c r="C31" s="4"/>
    </row>
    <row r="32" spans="2:6" ht="16.5" x14ac:dyDescent="0.25">
      <c r="B32" s="242" t="s">
        <v>12</v>
      </c>
      <c r="C32" s="242"/>
    </row>
    <row r="33" spans="2:3" ht="16.5" x14ac:dyDescent="0.25">
      <c r="B33" s="242" t="s">
        <v>2</v>
      </c>
      <c r="C33" s="242"/>
    </row>
    <row r="34" spans="2:3" ht="16.5" x14ac:dyDescent="0.25">
      <c r="B34" s="242" t="s">
        <v>3</v>
      </c>
      <c r="C34" s="242"/>
    </row>
    <row r="35" spans="2:3" ht="16.5" x14ac:dyDescent="0.25">
      <c r="B35" s="242" t="s">
        <v>4</v>
      </c>
      <c r="C35" s="242"/>
    </row>
    <row r="36" spans="2:3" ht="15.75" x14ac:dyDescent="0.25">
      <c r="C36" s="3"/>
    </row>
  </sheetData>
  <mergeCells count="13">
    <mergeCell ref="B35:C35"/>
    <mergeCell ref="B28:C28"/>
    <mergeCell ref="B29:C29"/>
    <mergeCell ref="B30:C30"/>
    <mergeCell ref="B32:C32"/>
    <mergeCell ref="B33:C33"/>
    <mergeCell ref="B34:C34"/>
    <mergeCell ref="B27:C27"/>
    <mergeCell ref="B2:F2"/>
    <mergeCell ref="B4:F4"/>
    <mergeCell ref="G4:G5"/>
    <mergeCell ref="B5:F5"/>
    <mergeCell ref="B22:C22"/>
  </mergeCells>
  <pageMargins left="0.7" right="0.7" top="0.75" bottom="0.75" header="0.3" footer="0.3"/>
  <pageSetup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8"/>
  <sheetViews>
    <sheetView view="pageBreakPreview" zoomScale="90" zoomScaleNormal="100" zoomScaleSheetLayoutView="90" workbookViewId="0">
      <selection activeCell="B3" sqref="B3:F3"/>
    </sheetView>
  </sheetViews>
  <sheetFormatPr baseColWidth="10" defaultRowHeight="15" x14ac:dyDescent="0.25"/>
  <cols>
    <col min="2" max="2" width="8.140625" customWidth="1"/>
    <col min="3" max="3" width="29.7109375" customWidth="1"/>
    <col min="4" max="4" width="28.42578125" customWidth="1"/>
    <col min="5" max="5" width="16.28515625" customWidth="1"/>
    <col min="6" max="6" width="26" customWidth="1"/>
  </cols>
  <sheetData>
    <row r="3" spans="2:6" ht="20.25" x14ac:dyDescent="0.25">
      <c r="B3" s="243"/>
      <c r="C3" s="244"/>
      <c r="D3" s="244"/>
      <c r="E3" s="244"/>
      <c r="F3" s="244"/>
    </row>
    <row r="4" spans="2:6" ht="20.25" x14ac:dyDescent="0.25">
      <c r="C4" s="12"/>
    </row>
    <row r="5" spans="2:6" ht="20.25" x14ac:dyDescent="0.25">
      <c r="B5" s="243" t="s">
        <v>13</v>
      </c>
      <c r="C5" s="244"/>
      <c r="D5" s="244"/>
      <c r="E5" s="244"/>
      <c r="F5" s="244"/>
    </row>
    <row r="6" spans="2:6" ht="15.75" x14ac:dyDescent="0.25">
      <c r="B6" s="246" t="s">
        <v>14</v>
      </c>
      <c r="C6" s="244"/>
      <c r="D6" s="244"/>
      <c r="E6" s="244"/>
      <c r="F6" s="244"/>
    </row>
    <row r="7" spans="2:6" x14ac:dyDescent="0.25">
      <c r="C7" s="1"/>
    </row>
    <row r="8" spans="2:6" ht="18" x14ac:dyDescent="0.25">
      <c r="B8" s="10" t="s">
        <v>7</v>
      </c>
    </row>
    <row r="9" spans="2:6" ht="18.75" thickBot="1" x14ac:dyDescent="0.3">
      <c r="C9" s="14"/>
    </row>
    <row r="10" spans="2:6" ht="99.75" customHeight="1" x14ac:dyDescent="0.25">
      <c r="B10" s="221" t="s">
        <v>10</v>
      </c>
      <c r="C10" s="221" t="s">
        <v>61</v>
      </c>
      <c r="D10" s="226" t="s">
        <v>62</v>
      </c>
      <c r="E10" s="227" t="s">
        <v>15</v>
      </c>
      <c r="F10" s="221" t="s">
        <v>16</v>
      </c>
    </row>
    <row r="11" spans="2:6" ht="15.75" thickBot="1" x14ac:dyDescent="0.3">
      <c r="B11" s="223"/>
      <c r="C11" s="228" t="s">
        <v>0</v>
      </c>
      <c r="D11" s="229" t="s">
        <v>1</v>
      </c>
      <c r="E11" s="230" t="s">
        <v>6</v>
      </c>
      <c r="F11" s="231" t="s">
        <v>17</v>
      </c>
    </row>
    <row r="12" spans="2:6" ht="16.5" x14ac:dyDescent="0.25">
      <c r="B12" s="8">
        <v>1</v>
      </c>
      <c r="C12" s="215"/>
      <c r="D12" s="216"/>
      <c r="E12" s="217"/>
      <c r="F12" s="15">
        <f>+D12*E12</f>
        <v>0</v>
      </c>
    </row>
    <row r="13" spans="2:6" ht="16.5" x14ac:dyDescent="0.25">
      <c r="B13" s="9">
        <v>2</v>
      </c>
      <c r="C13" s="218"/>
      <c r="D13" s="219"/>
      <c r="E13" s="220"/>
      <c r="F13" s="16">
        <f t="shared" ref="F13:F21" si="0">+D13*E13</f>
        <v>0</v>
      </c>
    </row>
    <row r="14" spans="2:6" ht="16.5" x14ac:dyDescent="0.25">
      <c r="B14" s="9">
        <v>3</v>
      </c>
      <c r="C14" s="218"/>
      <c r="D14" s="219"/>
      <c r="E14" s="220"/>
      <c r="F14" s="16">
        <f t="shared" si="0"/>
        <v>0</v>
      </c>
    </row>
    <row r="15" spans="2:6" ht="16.5" x14ac:dyDescent="0.25">
      <c r="B15" s="9">
        <v>4</v>
      </c>
      <c r="C15" s="218"/>
      <c r="D15" s="219"/>
      <c r="E15" s="220"/>
      <c r="F15" s="16">
        <f t="shared" si="0"/>
        <v>0</v>
      </c>
    </row>
    <row r="16" spans="2:6" ht="16.5" x14ac:dyDescent="0.25">
      <c r="B16" s="9">
        <v>5</v>
      </c>
      <c r="C16" s="218"/>
      <c r="D16" s="219"/>
      <c r="E16" s="220"/>
      <c r="F16" s="16">
        <f t="shared" si="0"/>
        <v>0</v>
      </c>
    </row>
    <row r="17" spans="2:6" ht="16.5" x14ac:dyDescent="0.25">
      <c r="B17" s="9">
        <v>6</v>
      </c>
      <c r="C17" s="218"/>
      <c r="D17" s="219"/>
      <c r="E17" s="220"/>
      <c r="F17" s="16">
        <f t="shared" si="0"/>
        <v>0</v>
      </c>
    </row>
    <row r="18" spans="2:6" ht="16.5" x14ac:dyDescent="0.25">
      <c r="B18" s="9">
        <v>7</v>
      </c>
      <c r="C18" s="218"/>
      <c r="D18" s="219"/>
      <c r="E18" s="220"/>
      <c r="F18" s="16">
        <f t="shared" si="0"/>
        <v>0</v>
      </c>
    </row>
    <row r="19" spans="2:6" ht="16.5" x14ac:dyDescent="0.25">
      <c r="B19" s="9">
        <v>8</v>
      </c>
      <c r="C19" s="218"/>
      <c r="D19" s="219"/>
      <c r="E19" s="220"/>
      <c r="F19" s="16">
        <f t="shared" si="0"/>
        <v>0</v>
      </c>
    </row>
    <row r="20" spans="2:6" ht="16.5" x14ac:dyDescent="0.25">
      <c r="B20" s="9">
        <v>9</v>
      </c>
      <c r="C20" s="218"/>
      <c r="D20" s="219"/>
      <c r="E20" s="220"/>
      <c r="F20" s="16">
        <f t="shared" si="0"/>
        <v>0</v>
      </c>
    </row>
    <row r="21" spans="2:6" ht="16.5" x14ac:dyDescent="0.25">
      <c r="B21" s="9">
        <v>10</v>
      </c>
      <c r="C21" s="218"/>
      <c r="D21" s="219"/>
      <c r="E21" s="220"/>
      <c r="F21" s="16">
        <f t="shared" si="0"/>
        <v>0</v>
      </c>
    </row>
    <row r="22" spans="2:6" ht="17.25" thickBot="1" x14ac:dyDescent="0.3">
      <c r="B22" s="17"/>
      <c r="C22" s="18"/>
      <c r="D22" s="5"/>
      <c r="E22" s="6" t="s">
        <v>5</v>
      </c>
      <c r="F22" s="7">
        <f>+SUM(F12:F21)</f>
        <v>0</v>
      </c>
    </row>
    <row r="23" spans="2:6" ht="16.5" x14ac:dyDescent="0.25">
      <c r="B23" s="19" t="s">
        <v>9</v>
      </c>
      <c r="F23" s="20"/>
    </row>
    <row r="24" spans="2:6" ht="16.5" x14ac:dyDescent="0.25">
      <c r="B24" s="21" t="s">
        <v>8</v>
      </c>
      <c r="F24" s="20"/>
    </row>
    <row r="25" spans="2:6" x14ac:dyDescent="0.25">
      <c r="C25" s="22"/>
    </row>
    <row r="26" spans="2:6" ht="15.75" x14ac:dyDescent="0.25">
      <c r="B26" s="3" t="s">
        <v>63</v>
      </c>
    </row>
    <row r="27" spans="2:6" ht="16.5" x14ac:dyDescent="0.25">
      <c r="C27" s="4"/>
    </row>
    <row r="28" spans="2:6" ht="16.5" customHeight="1" x14ac:dyDescent="0.25">
      <c r="B28" s="242" t="s">
        <v>11</v>
      </c>
      <c r="C28" s="242"/>
    </row>
    <row r="29" spans="2:6" ht="16.5" customHeight="1" x14ac:dyDescent="0.25">
      <c r="B29" s="242" t="s">
        <v>2</v>
      </c>
      <c r="C29" s="242"/>
    </row>
    <row r="30" spans="2:6" ht="16.5" x14ac:dyDescent="0.25">
      <c r="B30" s="242" t="s">
        <v>3</v>
      </c>
      <c r="C30" s="242"/>
    </row>
    <row r="31" spans="2:6" ht="15" customHeight="1" x14ac:dyDescent="0.25">
      <c r="B31" s="242" t="s">
        <v>4</v>
      </c>
      <c r="C31" s="242"/>
    </row>
    <row r="32" spans="2:6" ht="16.5" x14ac:dyDescent="0.25">
      <c r="B32" s="11"/>
      <c r="C32" s="4"/>
    </row>
    <row r="33" spans="2:3" ht="16.5" customHeight="1" x14ac:dyDescent="0.25">
      <c r="B33" s="242" t="s">
        <v>12</v>
      </c>
      <c r="C33" s="242"/>
    </row>
    <row r="34" spans="2:3" ht="16.5" customHeight="1" x14ac:dyDescent="0.25">
      <c r="B34" s="242" t="s">
        <v>2</v>
      </c>
      <c r="C34" s="242"/>
    </row>
    <row r="35" spans="2:3" ht="16.5" x14ac:dyDescent="0.25">
      <c r="B35" s="242" t="s">
        <v>3</v>
      </c>
      <c r="C35" s="242"/>
    </row>
    <row r="36" spans="2:3" ht="18" customHeight="1" x14ac:dyDescent="0.25">
      <c r="B36" s="242" t="s">
        <v>4</v>
      </c>
      <c r="C36" s="242"/>
    </row>
    <row r="37" spans="2:3" ht="15.75" x14ac:dyDescent="0.25">
      <c r="C37" s="3"/>
    </row>
    <row r="38" spans="2:3" ht="15.75" x14ac:dyDescent="0.25">
      <c r="C38" s="3"/>
    </row>
  </sheetData>
  <mergeCells count="11">
    <mergeCell ref="B30:C30"/>
    <mergeCell ref="B3:F3"/>
    <mergeCell ref="B5:F5"/>
    <mergeCell ref="B6:F6"/>
    <mergeCell ref="B28:C28"/>
    <mergeCell ref="B29:C29"/>
    <mergeCell ref="B31:C31"/>
    <mergeCell ref="B33:C33"/>
    <mergeCell ref="B34:C34"/>
    <mergeCell ref="B35:C35"/>
    <mergeCell ref="B36:C36"/>
  </mergeCells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view="pageBreakPreview" zoomScale="90" zoomScaleNormal="100" zoomScaleSheetLayoutView="90" workbookViewId="0">
      <selection activeCell="A2" sqref="A2:E2"/>
    </sheetView>
  </sheetViews>
  <sheetFormatPr baseColWidth="10" defaultRowHeight="15" x14ac:dyDescent="0.25"/>
  <cols>
    <col min="2" max="6" width="20.7109375" customWidth="1"/>
    <col min="258" max="262" width="20.7109375" customWidth="1"/>
    <col min="514" max="518" width="20.7109375" customWidth="1"/>
    <col min="770" max="774" width="20.7109375" customWidth="1"/>
    <col min="1026" max="1030" width="20.7109375" customWidth="1"/>
    <col min="1282" max="1286" width="20.7109375" customWidth="1"/>
    <col min="1538" max="1542" width="20.7109375" customWidth="1"/>
    <col min="1794" max="1798" width="20.7109375" customWidth="1"/>
    <col min="2050" max="2054" width="20.7109375" customWidth="1"/>
    <col min="2306" max="2310" width="20.7109375" customWidth="1"/>
    <col min="2562" max="2566" width="20.7109375" customWidth="1"/>
    <col min="2818" max="2822" width="20.7109375" customWidth="1"/>
    <col min="3074" max="3078" width="20.7109375" customWidth="1"/>
    <col min="3330" max="3334" width="20.7109375" customWidth="1"/>
    <col min="3586" max="3590" width="20.7109375" customWidth="1"/>
    <col min="3842" max="3846" width="20.7109375" customWidth="1"/>
    <col min="4098" max="4102" width="20.7109375" customWidth="1"/>
    <col min="4354" max="4358" width="20.7109375" customWidth="1"/>
    <col min="4610" max="4614" width="20.7109375" customWidth="1"/>
    <col min="4866" max="4870" width="20.7109375" customWidth="1"/>
    <col min="5122" max="5126" width="20.7109375" customWidth="1"/>
    <col min="5378" max="5382" width="20.7109375" customWidth="1"/>
    <col min="5634" max="5638" width="20.7109375" customWidth="1"/>
    <col min="5890" max="5894" width="20.7109375" customWidth="1"/>
    <col min="6146" max="6150" width="20.7109375" customWidth="1"/>
    <col min="6402" max="6406" width="20.7109375" customWidth="1"/>
    <col min="6658" max="6662" width="20.7109375" customWidth="1"/>
    <col min="6914" max="6918" width="20.7109375" customWidth="1"/>
    <col min="7170" max="7174" width="20.7109375" customWidth="1"/>
    <col min="7426" max="7430" width="20.7109375" customWidth="1"/>
    <col min="7682" max="7686" width="20.7109375" customWidth="1"/>
    <col min="7938" max="7942" width="20.7109375" customWidth="1"/>
    <col min="8194" max="8198" width="20.7109375" customWidth="1"/>
    <col min="8450" max="8454" width="20.7109375" customWidth="1"/>
    <col min="8706" max="8710" width="20.7109375" customWidth="1"/>
    <col min="8962" max="8966" width="20.7109375" customWidth="1"/>
    <col min="9218" max="9222" width="20.7109375" customWidth="1"/>
    <col min="9474" max="9478" width="20.7109375" customWidth="1"/>
    <col min="9730" max="9734" width="20.7109375" customWidth="1"/>
    <col min="9986" max="9990" width="20.7109375" customWidth="1"/>
    <col min="10242" max="10246" width="20.7109375" customWidth="1"/>
    <col min="10498" max="10502" width="20.7109375" customWidth="1"/>
    <col min="10754" max="10758" width="20.7109375" customWidth="1"/>
    <col min="11010" max="11014" width="20.7109375" customWidth="1"/>
    <col min="11266" max="11270" width="20.7109375" customWidth="1"/>
    <col min="11522" max="11526" width="20.7109375" customWidth="1"/>
    <col min="11778" max="11782" width="20.7109375" customWidth="1"/>
    <col min="12034" max="12038" width="20.7109375" customWidth="1"/>
    <col min="12290" max="12294" width="20.7109375" customWidth="1"/>
    <col min="12546" max="12550" width="20.7109375" customWidth="1"/>
    <col min="12802" max="12806" width="20.7109375" customWidth="1"/>
    <col min="13058" max="13062" width="20.7109375" customWidth="1"/>
    <col min="13314" max="13318" width="20.7109375" customWidth="1"/>
    <col min="13570" max="13574" width="20.7109375" customWidth="1"/>
    <col min="13826" max="13830" width="20.7109375" customWidth="1"/>
    <col min="14082" max="14086" width="20.7109375" customWidth="1"/>
    <col min="14338" max="14342" width="20.7109375" customWidth="1"/>
    <col min="14594" max="14598" width="20.7109375" customWidth="1"/>
    <col min="14850" max="14854" width="20.7109375" customWidth="1"/>
    <col min="15106" max="15110" width="20.7109375" customWidth="1"/>
    <col min="15362" max="15366" width="20.7109375" customWidth="1"/>
    <col min="15618" max="15622" width="20.7109375" customWidth="1"/>
    <col min="15874" max="15878" width="20.7109375" customWidth="1"/>
    <col min="16130" max="16134" width="20.7109375" customWidth="1"/>
  </cols>
  <sheetData>
    <row r="2" spans="1:6" ht="20.25" x14ac:dyDescent="0.25">
      <c r="A2" s="243"/>
      <c r="B2" s="244"/>
      <c r="C2" s="244"/>
      <c r="D2" s="244"/>
      <c r="E2" s="244"/>
    </row>
    <row r="3" spans="1:6" ht="20.25" x14ac:dyDescent="0.25">
      <c r="A3" s="243" t="s">
        <v>48</v>
      </c>
      <c r="B3" s="244"/>
      <c r="C3" s="244"/>
      <c r="D3" s="244"/>
      <c r="E3" s="244"/>
      <c r="F3" s="245"/>
    </row>
    <row r="4" spans="1:6" ht="15.75" x14ac:dyDescent="0.25">
      <c r="A4" s="246"/>
      <c r="B4" s="244"/>
      <c r="C4" s="244"/>
      <c r="D4" s="244"/>
      <c r="E4" s="244"/>
      <c r="F4" s="245"/>
    </row>
    <row r="5" spans="1:6" ht="18" x14ac:dyDescent="0.25">
      <c r="B5" s="10" t="s">
        <v>7</v>
      </c>
    </row>
    <row r="6" spans="1:6" ht="18.75" thickBot="1" x14ac:dyDescent="0.3">
      <c r="B6" s="2"/>
    </row>
    <row r="7" spans="1:6" ht="51.75" thickBot="1" x14ac:dyDescent="0.3">
      <c r="B7" s="232" t="s">
        <v>49</v>
      </c>
      <c r="C7" s="233" t="s">
        <v>50</v>
      </c>
      <c r="D7" s="233" t="s">
        <v>51</v>
      </c>
      <c r="E7" s="233" t="s">
        <v>52</v>
      </c>
      <c r="F7" s="233" t="s">
        <v>53</v>
      </c>
    </row>
    <row r="8" spans="1:6" ht="16.5" x14ac:dyDescent="0.25">
      <c r="B8" s="181"/>
      <c r="C8" s="182"/>
      <c r="D8" s="183"/>
      <c r="E8" s="182"/>
      <c r="F8" s="184"/>
    </row>
    <row r="9" spans="1:6" ht="16.5" x14ac:dyDescent="0.25">
      <c r="B9" s="185"/>
      <c r="C9" s="186"/>
      <c r="D9" s="187"/>
      <c r="E9" s="186"/>
      <c r="F9" s="188"/>
    </row>
    <row r="10" spans="1:6" ht="16.5" x14ac:dyDescent="0.25">
      <c r="B10" s="185"/>
      <c r="C10" s="186"/>
      <c r="D10" s="187"/>
      <c r="E10" s="186"/>
      <c r="F10" s="188"/>
    </row>
    <row r="11" spans="1:6" ht="16.5" x14ac:dyDescent="0.25">
      <c r="B11" s="185"/>
      <c r="C11" s="186"/>
      <c r="D11" s="187"/>
      <c r="E11" s="186"/>
      <c r="F11" s="188"/>
    </row>
    <row r="12" spans="1:6" ht="16.5" x14ac:dyDescent="0.25">
      <c r="B12" s="185"/>
      <c r="C12" s="186"/>
      <c r="D12" s="187"/>
      <c r="E12" s="186"/>
      <c r="F12" s="188"/>
    </row>
    <row r="13" spans="1:6" ht="16.5" x14ac:dyDescent="0.25">
      <c r="B13" s="189"/>
      <c r="C13" s="190"/>
      <c r="D13" s="191"/>
      <c r="E13" s="190"/>
      <c r="F13" s="192"/>
    </row>
    <row r="14" spans="1:6" ht="16.5" x14ac:dyDescent="0.25">
      <c r="B14" s="189"/>
      <c r="C14" s="190"/>
      <c r="D14" s="191"/>
      <c r="E14" s="190"/>
      <c r="F14" s="192"/>
    </row>
    <row r="15" spans="1:6" ht="16.5" x14ac:dyDescent="0.25">
      <c r="B15" s="189"/>
      <c r="C15" s="190"/>
      <c r="D15" s="191"/>
      <c r="E15" s="190"/>
      <c r="F15" s="192"/>
    </row>
    <row r="16" spans="1:6" ht="16.5" x14ac:dyDescent="0.25">
      <c r="B16" s="189"/>
      <c r="C16" s="190"/>
      <c r="D16" s="191"/>
      <c r="E16" s="190"/>
      <c r="F16" s="192"/>
    </row>
    <row r="17" spans="2:6" ht="16.5" x14ac:dyDescent="0.25">
      <c r="B17" s="189"/>
      <c r="C17" s="190"/>
      <c r="D17" s="191"/>
      <c r="E17" s="190"/>
      <c r="F17" s="192"/>
    </row>
    <row r="18" spans="2:6" ht="16.5" x14ac:dyDescent="0.25">
      <c r="B18" s="189"/>
      <c r="C18" s="190"/>
      <c r="D18" s="191"/>
      <c r="E18" s="190"/>
      <c r="F18" s="192"/>
    </row>
    <row r="19" spans="2:6" ht="16.5" x14ac:dyDescent="0.25">
      <c r="B19" s="189"/>
      <c r="C19" s="190"/>
      <c r="D19" s="191"/>
      <c r="E19" s="190"/>
      <c r="F19" s="192"/>
    </row>
    <row r="20" spans="2:6" ht="17.25" thickBot="1" x14ac:dyDescent="0.3">
      <c r="B20" s="193"/>
      <c r="C20" s="194"/>
      <c r="D20" s="195"/>
      <c r="E20" s="195"/>
      <c r="F20" s="196"/>
    </row>
    <row r="21" spans="2:6" ht="16.5" x14ac:dyDescent="0.25">
      <c r="B21" s="197"/>
      <c r="C21" s="197"/>
      <c r="D21" s="198"/>
      <c r="E21" s="198"/>
      <c r="F21" s="198"/>
    </row>
    <row r="22" spans="2:6" ht="15.75" x14ac:dyDescent="0.25">
      <c r="B22" s="248" t="s">
        <v>8</v>
      </c>
      <c r="C22" s="248"/>
      <c r="D22" s="248"/>
      <c r="E22" s="248"/>
      <c r="F22" s="248"/>
    </row>
    <row r="24" spans="2:6" ht="15.75" x14ac:dyDescent="0.25">
      <c r="B24" s="3" t="s">
        <v>66</v>
      </c>
    </row>
    <row r="25" spans="2:6" ht="15.75" x14ac:dyDescent="0.25">
      <c r="B25" s="3"/>
    </row>
    <row r="26" spans="2:6" ht="16.5" x14ac:dyDescent="0.25">
      <c r="B26" s="242" t="s">
        <v>11</v>
      </c>
      <c r="C26" s="242"/>
    </row>
    <row r="27" spans="2:6" ht="16.5" x14ac:dyDescent="0.25">
      <c r="B27" s="242" t="s">
        <v>2</v>
      </c>
      <c r="C27" s="242"/>
    </row>
    <row r="28" spans="2:6" ht="16.5" x14ac:dyDescent="0.25">
      <c r="B28" s="242" t="s">
        <v>3</v>
      </c>
      <c r="C28" s="242"/>
    </row>
    <row r="29" spans="2:6" ht="16.5" x14ac:dyDescent="0.25">
      <c r="B29" s="242" t="s">
        <v>54</v>
      </c>
      <c r="C29" s="242"/>
    </row>
    <row r="30" spans="2:6" ht="16.5" x14ac:dyDescent="0.25">
      <c r="B30" s="199"/>
      <c r="C30" s="200"/>
    </row>
    <row r="31" spans="2:6" ht="16.5" x14ac:dyDescent="0.25">
      <c r="B31" s="242" t="s">
        <v>12</v>
      </c>
      <c r="C31" s="242"/>
    </row>
    <row r="32" spans="2:6" ht="16.5" x14ac:dyDescent="0.25">
      <c r="B32" s="242" t="s">
        <v>2</v>
      </c>
      <c r="C32" s="242"/>
    </row>
    <row r="33" spans="2:3" ht="16.5" x14ac:dyDescent="0.25">
      <c r="B33" s="242" t="s">
        <v>3</v>
      </c>
      <c r="C33" s="242"/>
    </row>
    <row r="34" spans="2:3" ht="16.5" x14ac:dyDescent="0.25">
      <c r="B34" s="242" t="s">
        <v>54</v>
      </c>
      <c r="C34" s="242"/>
    </row>
    <row r="35" spans="2:3" ht="15.75" x14ac:dyDescent="0.25">
      <c r="B35" s="3"/>
    </row>
  </sheetData>
  <mergeCells count="13">
    <mergeCell ref="B26:C26"/>
    <mergeCell ref="A2:E2"/>
    <mergeCell ref="A3:E3"/>
    <mergeCell ref="F3:F4"/>
    <mergeCell ref="A4:E4"/>
    <mergeCell ref="B22:F22"/>
    <mergeCell ref="B34:C34"/>
    <mergeCell ref="B27:C27"/>
    <mergeCell ref="B28:C28"/>
    <mergeCell ref="B29:C29"/>
    <mergeCell ref="B31:C31"/>
    <mergeCell ref="B32:C32"/>
    <mergeCell ref="B33:C33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5"/>
  <sheetViews>
    <sheetView tabSelected="1" view="pageBreakPreview" zoomScaleNormal="100" zoomScaleSheetLayoutView="100" workbookViewId="0">
      <selection activeCell="I6" sqref="I6"/>
    </sheetView>
  </sheetViews>
  <sheetFormatPr baseColWidth="10" defaultRowHeight="15" x14ac:dyDescent="0.25"/>
  <cols>
    <col min="2" max="2" width="13.5703125" customWidth="1"/>
    <col min="3" max="3" width="12.85546875" customWidth="1"/>
    <col min="4" max="4" width="13.28515625" customWidth="1"/>
    <col min="5" max="5" width="12.28515625" customWidth="1"/>
    <col min="9" max="9" width="14.5703125" customWidth="1"/>
    <col min="10" max="10" width="16.85546875" style="23" customWidth="1"/>
    <col min="11" max="11" width="16.7109375" style="23" customWidth="1"/>
    <col min="256" max="256" width="9.5703125" customWidth="1"/>
    <col min="258" max="258" width="13.5703125" customWidth="1"/>
    <col min="259" max="259" width="12.85546875" customWidth="1"/>
    <col min="260" max="260" width="13.28515625" customWidth="1"/>
    <col min="261" max="261" width="12.28515625" customWidth="1"/>
    <col min="265" max="265" width="14.5703125" customWidth="1"/>
    <col min="266" max="266" width="16.85546875" customWidth="1"/>
    <col min="267" max="267" width="16.7109375" customWidth="1"/>
    <col min="512" max="512" width="9.5703125" customWidth="1"/>
    <col min="514" max="514" width="13.5703125" customWidth="1"/>
    <col min="515" max="515" width="12.85546875" customWidth="1"/>
    <col min="516" max="516" width="13.28515625" customWidth="1"/>
    <col min="517" max="517" width="12.28515625" customWidth="1"/>
    <col min="521" max="521" width="14.5703125" customWidth="1"/>
    <col min="522" max="522" width="16.85546875" customWidth="1"/>
    <col min="523" max="523" width="16.7109375" customWidth="1"/>
    <col min="768" max="768" width="9.5703125" customWidth="1"/>
    <col min="770" max="770" width="13.5703125" customWidth="1"/>
    <col min="771" max="771" width="12.85546875" customWidth="1"/>
    <col min="772" max="772" width="13.28515625" customWidth="1"/>
    <col min="773" max="773" width="12.28515625" customWidth="1"/>
    <col min="777" max="777" width="14.5703125" customWidth="1"/>
    <col min="778" max="778" width="16.85546875" customWidth="1"/>
    <col min="779" max="779" width="16.7109375" customWidth="1"/>
    <col min="1024" max="1024" width="9.5703125" customWidth="1"/>
    <col min="1026" max="1026" width="13.5703125" customWidth="1"/>
    <col min="1027" max="1027" width="12.85546875" customWidth="1"/>
    <col min="1028" max="1028" width="13.28515625" customWidth="1"/>
    <col min="1029" max="1029" width="12.28515625" customWidth="1"/>
    <col min="1033" max="1033" width="14.5703125" customWidth="1"/>
    <col min="1034" max="1034" width="16.85546875" customWidth="1"/>
    <col min="1035" max="1035" width="16.7109375" customWidth="1"/>
    <col min="1280" max="1280" width="9.5703125" customWidth="1"/>
    <col min="1282" max="1282" width="13.5703125" customWidth="1"/>
    <col min="1283" max="1283" width="12.85546875" customWidth="1"/>
    <col min="1284" max="1284" width="13.28515625" customWidth="1"/>
    <col min="1285" max="1285" width="12.28515625" customWidth="1"/>
    <col min="1289" max="1289" width="14.5703125" customWidth="1"/>
    <col min="1290" max="1290" width="16.85546875" customWidth="1"/>
    <col min="1291" max="1291" width="16.7109375" customWidth="1"/>
    <col min="1536" max="1536" width="9.5703125" customWidth="1"/>
    <col min="1538" max="1538" width="13.5703125" customWidth="1"/>
    <col min="1539" max="1539" width="12.85546875" customWidth="1"/>
    <col min="1540" max="1540" width="13.28515625" customWidth="1"/>
    <col min="1541" max="1541" width="12.28515625" customWidth="1"/>
    <col min="1545" max="1545" width="14.5703125" customWidth="1"/>
    <col min="1546" max="1546" width="16.85546875" customWidth="1"/>
    <col min="1547" max="1547" width="16.7109375" customWidth="1"/>
    <col min="1792" max="1792" width="9.5703125" customWidth="1"/>
    <col min="1794" max="1794" width="13.5703125" customWidth="1"/>
    <col min="1795" max="1795" width="12.85546875" customWidth="1"/>
    <col min="1796" max="1796" width="13.28515625" customWidth="1"/>
    <col min="1797" max="1797" width="12.28515625" customWidth="1"/>
    <col min="1801" max="1801" width="14.5703125" customWidth="1"/>
    <col min="1802" max="1802" width="16.85546875" customWidth="1"/>
    <col min="1803" max="1803" width="16.7109375" customWidth="1"/>
    <col min="2048" max="2048" width="9.5703125" customWidth="1"/>
    <col min="2050" max="2050" width="13.5703125" customWidth="1"/>
    <col min="2051" max="2051" width="12.85546875" customWidth="1"/>
    <col min="2052" max="2052" width="13.28515625" customWidth="1"/>
    <col min="2053" max="2053" width="12.28515625" customWidth="1"/>
    <col min="2057" max="2057" width="14.5703125" customWidth="1"/>
    <col min="2058" max="2058" width="16.85546875" customWidth="1"/>
    <col min="2059" max="2059" width="16.7109375" customWidth="1"/>
    <col min="2304" max="2304" width="9.5703125" customWidth="1"/>
    <col min="2306" max="2306" width="13.5703125" customWidth="1"/>
    <col min="2307" max="2307" width="12.85546875" customWidth="1"/>
    <col min="2308" max="2308" width="13.28515625" customWidth="1"/>
    <col min="2309" max="2309" width="12.28515625" customWidth="1"/>
    <col min="2313" max="2313" width="14.5703125" customWidth="1"/>
    <col min="2314" max="2314" width="16.85546875" customWidth="1"/>
    <col min="2315" max="2315" width="16.7109375" customWidth="1"/>
    <col min="2560" max="2560" width="9.5703125" customWidth="1"/>
    <col min="2562" max="2562" width="13.5703125" customWidth="1"/>
    <col min="2563" max="2563" width="12.85546875" customWidth="1"/>
    <col min="2564" max="2564" width="13.28515625" customWidth="1"/>
    <col min="2565" max="2565" width="12.28515625" customWidth="1"/>
    <col min="2569" max="2569" width="14.5703125" customWidth="1"/>
    <col min="2570" max="2570" width="16.85546875" customWidth="1"/>
    <col min="2571" max="2571" width="16.7109375" customWidth="1"/>
    <col min="2816" max="2816" width="9.5703125" customWidth="1"/>
    <col min="2818" max="2818" width="13.5703125" customWidth="1"/>
    <col min="2819" max="2819" width="12.85546875" customWidth="1"/>
    <col min="2820" max="2820" width="13.28515625" customWidth="1"/>
    <col min="2821" max="2821" width="12.28515625" customWidth="1"/>
    <col min="2825" max="2825" width="14.5703125" customWidth="1"/>
    <col min="2826" max="2826" width="16.85546875" customWidth="1"/>
    <col min="2827" max="2827" width="16.7109375" customWidth="1"/>
    <col min="3072" max="3072" width="9.5703125" customWidth="1"/>
    <col min="3074" max="3074" width="13.5703125" customWidth="1"/>
    <col min="3075" max="3075" width="12.85546875" customWidth="1"/>
    <col min="3076" max="3076" width="13.28515625" customWidth="1"/>
    <col min="3077" max="3077" width="12.28515625" customWidth="1"/>
    <col min="3081" max="3081" width="14.5703125" customWidth="1"/>
    <col min="3082" max="3082" width="16.85546875" customWidth="1"/>
    <col min="3083" max="3083" width="16.7109375" customWidth="1"/>
    <col min="3328" max="3328" width="9.5703125" customWidth="1"/>
    <col min="3330" max="3330" width="13.5703125" customWidth="1"/>
    <col min="3331" max="3331" width="12.85546875" customWidth="1"/>
    <col min="3332" max="3332" width="13.28515625" customWidth="1"/>
    <col min="3333" max="3333" width="12.28515625" customWidth="1"/>
    <col min="3337" max="3337" width="14.5703125" customWidth="1"/>
    <col min="3338" max="3338" width="16.85546875" customWidth="1"/>
    <col min="3339" max="3339" width="16.7109375" customWidth="1"/>
    <col min="3584" max="3584" width="9.5703125" customWidth="1"/>
    <col min="3586" max="3586" width="13.5703125" customWidth="1"/>
    <col min="3587" max="3587" width="12.85546875" customWidth="1"/>
    <col min="3588" max="3588" width="13.28515625" customWidth="1"/>
    <col min="3589" max="3589" width="12.28515625" customWidth="1"/>
    <col min="3593" max="3593" width="14.5703125" customWidth="1"/>
    <col min="3594" max="3594" width="16.85546875" customWidth="1"/>
    <col min="3595" max="3595" width="16.7109375" customWidth="1"/>
    <col min="3840" max="3840" width="9.5703125" customWidth="1"/>
    <col min="3842" max="3842" width="13.5703125" customWidth="1"/>
    <col min="3843" max="3843" width="12.85546875" customWidth="1"/>
    <col min="3844" max="3844" width="13.28515625" customWidth="1"/>
    <col min="3845" max="3845" width="12.28515625" customWidth="1"/>
    <col min="3849" max="3849" width="14.5703125" customWidth="1"/>
    <col min="3850" max="3850" width="16.85546875" customWidth="1"/>
    <col min="3851" max="3851" width="16.7109375" customWidth="1"/>
    <col min="4096" max="4096" width="9.5703125" customWidth="1"/>
    <col min="4098" max="4098" width="13.5703125" customWidth="1"/>
    <col min="4099" max="4099" width="12.85546875" customWidth="1"/>
    <col min="4100" max="4100" width="13.28515625" customWidth="1"/>
    <col min="4101" max="4101" width="12.28515625" customWidth="1"/>
    <col min="4105" max="4105" width="14.5703125" customWidth="1"/>
    <col min="4106" max="4106" width="16.85546875" customWidth="1"/>
    <col min="4107" max="4107" width="16.7109375" customWidth="1"/>
    <col min="4352" max="4352" width="9.5703125" customWidth="1"/>
    <col min="4354" max="4354" width="13.5703125" customWidth="1"/>
    <col min="4355" max="4355" width="12.85546875" customWidth="1"/>
    <col min="4356" max="4356" width="13.28515625" customWidth="1"/>
    <col min="4357" max="4357" width="12.28515625" customWidth="1"/>
    <col min="4361" max="4361" width="14.5703125" customWidth="1"/>
    <col min="4362" max="4362" width="16.85546875" customWidth="1"/>
    <col min="4363" max="4363" width="16.7109375" customWidth="1"/>
    <col min="4608" max="4608" width="9.5703125" customWidth="1"/>
    <col min="4610" max="4610" width="13.5703125" customWidth="1"/>
    <col min="4611" max="4611" width="12.85546875" customWidth="1"/>
    <col min="4612" max="4612" width="13.28515625" customWidth="1"/>
    <col min="4613" max="4613" width="12.28515625" customWidth="1"/>
    <col min="4617" max="4617" width="14.5703125" customWidth="1"/>
    <col min="4618" max="4618" width="16.85546875" customWidth="1"/>
    <col min="4619" max="4619" width="16.7109375" customWidth="1"/>
    <col min="4864" max="4864" width="9.5703125" customWidth="1"/>
    <col min="4866" max="4866" width="13.5703125" customWidth="1"/>
    <col min="4867" max="4867" width="12.85546875" customWidth="1"/>
    <col min="4868" max="4868" width="13.28515625" customWidth="1"/>
    <col min="4869" max="4869" width="12.28515625" customWidth="1"/>
    <col min="4873" max="4873" width="14.5703125" customWidth="1"/>
    <col min="4874" max="4874" width="16.85546875" customWidth="1"/>
    <col min="4875" max="4875" width="16.7109375" customWidth="1"/>
    <col min="5120" max="5120" width="9.5703125" customWidth="1"/>
    <col min="5122" max="5122" width="13.5703125" customWidth="1"/>
    <col min="5123" max="5123" width="12.85546875" customWidth="1"/>
    <col min="5124" max="5124" width="13.28515625" customWidth="1"/>
    <col min="5125" max="5125" width="12.28515625" customWidth="1"/>
    <col min="5129" max="5129" width="14.5703125" customWidth="1"/>
    <col min="5130" max="5130" width="16.85546875" customWidth="1"/>
    <col min="5131" max="5131" width="16.7109375" customWidth="1"/>
    <col min="5376" max="5376" width="9.5703125" customWidth="1"/>
    <col min="5378" max="5378" width="13.5703125" customWidth="1"/>
    <col min="5379" max="5379" width="12.85546875" customWidth="1"/>
    <col min="5380" max="5380" width="13.28515625" customWidth="1"/>
    <col min="5381" max="5381" width="12.28515625" customWidth="1"/>
    <col min="5385" max="5385" width="14.5703125" customWidth="1"/>
    <col min="5386" max="5386" width="16.85546875" customWidth="1"/>
    <col min="5387" max="5387" width="16.7109375" customWidth="1"/>
    <col min="5632" max="5632" width="9.5703125" customWidth="1"/>
    <col min="5634" max="5634" width="13.5703125" customWidth="1"/>
    <col min="5635" max="5635" width="12.85546875" customWidth="1"/>
    <col min="5636" max="5636" width="13.28515625" customWidth="1"/>
    <col min="5637" max="5637" width="12.28515625" customWidth="1"/>
    <col min="5641" max="5641" width="14.5703125" customWidth="1"/>
    <col min="5642" max="5642" width="16.85546875" customWidth="1"/>
    <col min="5643" max="5643" width="16.7109375" customWidth="1"/>
    <col min="5888" max="5888" width="9.5703125" customWidth="1"/>
    <col min="5890" max="5890" width="13.5703125" customWidth="1"/>
    <col min="5891" max="5891" width="12.85546875" customWidth="1"/>
    <col min="5892" max="5892" width="13.28515625" customWidth="1"/>
    <col min="5893" max="5893" width="12.28515625" customWidth="1"/>
    <col min="5897" max="5897" width="14.5703125" customWidth="1"/>
    <col min="5898" max="5898" width="16.85546875" customWidth="1"/>
    <col min="5899" max="5899" width="16.7109375" customWidth="1"/>
    <col min="6144" max="6144" width="9.5703125" customWidth="1"/>
    <col min="6146" max="6146" width="13.5703125" customWidth="1"/>
    <col min="6147" max="6147" width="12.85546875" customWidth="1"/>
    <col min="6148" max="6148" width="13.28515625" customWidth="1"/>
    <col min="6149" max="6149" width="12.28515625" customWidth="1"/>
    <col min="6153" max="6153" width="14.5703125" customWidth="1"/>
    <col min="6154" max="6154" width="16.85546875" customWidth="1"/>
    <col min="6155" max="6155" width="16.7109375" customWidth="1"/>
    <col min="6400" max="6400" width="9.5703125" customWidth="1"/>
    <col min="6402" max="6402" width="13.5703125" customWidth="1"/>
    <col min="6403" max="6403" width="12.85546875" customWidth="1"/>
    <col min="6404" max="6404" width="13.28515625" customWidth="1"/>
    <col min="6405" max="6405" width="12.28515625" customWidth="1"/>
    <col min="6409" max="6409" width="14.5703125" customWidth="1"/>
    <col min="6410" max="6410" width="16.85546875" customWidth="1"/>
    <col min="6411" max="6411" width="16.7109375" customWidth="1"/>
    <col min="6656" max="6656" width="9.5703125" customWidth="1"/>
    <col min="6658" max="6658" width="13.5703125" customWidth="1"/>
    <col min="6659" max="6659" width="12.85546875" customWidth="1"/>
    <col min="6660" max="6660" width="13.28515625" customWidth="1"/>
    <col min="6661" max="6661" width="12.28515625" customWidth="1"/>
    <col min="6665" max="6665" width="14.5703125" customWidth="1"/>
    <col min="6666" max="6666" width="16.85546875" customWidth="1"/>
    <col min="6667" max="6667" width="16.7109375" customWidth="1"/>
    <col min="6912" max="6912" width="9.5703125" customWidth="1"/>
    <col min="6914" max="6914" width="13.5703125" customWidth="1"/>
    <col min="6915" max="6915" width="12.85546875" customWidth="1"/>
    <col min="6916" max="6916" width="13.28515625" customWidth="1"/>
    <col min="6917" max="6917" width="12.28515625" customWidth="1"/>
    <col min="6921" max="6921" width="14.5703125" customWidth="1"/>
    <col min="6922" max="6922" width="16.85546875" customWidth="1"/>
    <col min="6923" max="6923" width="16.7109375" customWidth="1"/>
    <col min="7168" max="7168" width="9.5703125" customWidth="1"/>
    <col min="7170" max="7170" width="13.5703125" customWidth="1"/>
    <col min="7171" max="7171" width="12.85546875" customWidth="1"/>
    <col min="7172" max="7172" width="13.28515625" customWidth="1"/>
    <col min="7173" max="7173" width="12.28515625" customWidth="1"/>
    <col min="7177" max="7177" width="14.5703125" customWidth="1"/>
    <col min="7178" max="7178" width="16.85546875" customWidth="1"/>
    <col min="7179" max="7179" width="16.7109375" customWidth="1"/>
    <col min="7424" max="7424" width="9.5703125" customWidth="1"/>
    <col min="7426" max="7426" width="13.5703125" customWidth="1"/>
    <col min="7427" max="7427" width="12.85546875" customWidth="1"/>
    <col min="7428" max="7428" width="13.28515625" customWidth="1"/>
    <col min="7429" max="7429" width="12.28515625" customWidth="1"/>
    <col min="7433" max="7433" width="14.5703125" customWidth="1"/>
    <col min="7434" max="7434" width="16.85546875" customWidth="1"/>
    <col min="7435" max="7435" width="16.7109375" customWidth="1"/>
    <col min="7680" max="7680" width="9.5703125" customWidth="1"/>
    <col min="7682" max="7682" width="13.5703125" customWidth="1"/>
    <col min="7683" max="7683" width="12.85546875" customWidth="1"/>
    <col min="7684" max="7684" width="13.28515625" customWidth="1"/>
    <col min="7685" max="7685" width="12.28515625" customWidth="1"/>
    <col min="7689" max="7689" width="14.5703125" customWidth="1"/>
    <col min="7690" max="7690" width="16.85546875" customWidth="1"/>
    <col min="7691" max="7691" width="16.7109375" customWidth="1"/>
    <col min="7936" max="7936" width="9.5703125" customWidth="1"/>
    <col min="7938" max="7938" width="13.5703125" customWidth="1"/>
    <col min="7939" max="7939" width="12.85546875" customWidth="1"/>
    <col min="7940" max="7940" width="13.28515625" customWidth="1"/>
    <col min="7941" max="7941" width="12.28515625" customWidth="1"/>
    <col min="7945" max="7945" width="14.5703125" customWidth="1"/>
    <col min="7946" max="7946" width="16.85546875" customWidth="1"/>
    <col min="7947" max="7947" width="16.7109375" customWidth="1"/>
    <col min="8192" max="8192" width="9.5703125" customWidth="1"/>
    <col min="8194" max="8194" width="13.5703125" customWidth="1"/>
    <col min="8195" max="8195" width="12.85546875" customWidth="1"/>
    <col min="8196" max="8196" width="13.28515625" customWidth="1"/>
    <col min="8197" max="8197" width="12.28515625" customWidth="1"/>
    <col min="8201" max="8201" width="14.5703125" customWidth="1"/>
    <col min="8202" max="8202" width="16.85546875" customWidth="1"/>
    <col min="8203" max="8203" width="16.7109375" customWidth="1"/>
    <col min="8448" max="8448" width="9.5703125" customWidth="1"/>
    <col min="8450" max="8450" width="13.5703125" customWidth="1"/>
    <col min="8451" max="8451" width="12.85546875" customWidth="1"/>
    <col min="8452" max="8452" width="13.28515625" customWidth="1"/>
    <col min="8453" max="8453" width="12.28515625" customWidth="1"/>
    <col min="8457" max="8457" width="14.5703125" customWidth="1"/>
    <col min="8458" max="8458" width="16.85546875" customWidth="1"/>
    <col min="8459" max="8459" width="16.7109375" customWidth="1"/>
    <col min="8704" max="8704" width="9.5703125" customWidth="1"/>
    <col min="8706" max="8706" width="13.5703125" customWidth="1"/>
    <col min="8707" max="8707" width="12.85546875" customWidth="1"/>
    <col min="8708" max="8708" width="13.28515625" customWidth="1"/>
    <col min="8709" max="8709" width="12.28515625" customWidth="1"/>
    <col min="8713" max="8713" width="14.5703125" customWidth="1"/>
    <col min="8714" max="8714" width="16.85546875" customWidth="1"/>
    <col min="8715" max="8715" width="16.7109375" customWidth="1"/>
    <col min="8960" max="8960" width="9.5703125" customWidth="1"/>
    <col min="8962" max="8962" width="13.5703125" customWidth="1"/>
    <col min="8963" max="8963" width="12.85546875" customWidth="1"/>
    <col min="8964" max="8964" width="13.28515625" customWidth="1"/>
    <col min="8965" max="8965" width="12.28515625" customWidth="1"/>
    <col min="8969" max="8969" width="14.5703125" customWidth="1"/>
    <col min="8970" max="8970" width="16.85546875" customWidth="1"/>
    <col min="8971" max="8971" width="16.7109375" customWidth="1"/>
    <col min="9216" max="9216" width="9.5703125" customWidth="1"/>
    <col min="9218" max="9218" width="13.5703125" customWidth="1"/>
    <col min="9219" max="9219" width="12.85546875" customWidth="1"/>
    <col min="9220" max="9220" width="13.28515625" customWidth="1"/>
    <col min="9221" max="9221" width="12.28515625" customWidth="1"/>
    <col min="9225" max="9225" width="14.5703125" customWidth="1"/>
    <col min="9226" max="9226" width="16.85546875" customWidth="1"/>
    <col min="9227" max="9227" width="16.7109375" customWidth="1"/>
    <col min="9472" max="9472" width="9.5703125" customWidth="1"/>
    <col min="9474" max="9474" width="13.5703125" customWidth="1"/>
    <col min="9475" max="9475" width="12.85546875" customWidth="1"/>
    <col min="9476" max="9476" width="13.28515625" customWidth="1"/>
    <col min="9477" max="9477" width="12.28515625" customWidth="1"/>
    <col min="9481" max="9481" width="14.5703125" customWidth="1"/>
    <col min="9482" max="9482" width="16.85546875" customWidth="1"/>
    <col min="9483" max="9483" width="16.7109375" customWidth="1"/>
    <col min="9728" max="9728" width="9.5703125" customWidth="1"/>
    <col min="9730" max="9730" width="13.5703125" customWidth="1"/>
    <col min="9731" max="9731" width="12.85546875" customWidth="1"/>
    <col min="9732" max="9732" width="13.28515625" customWidth="1"/>
    <col min="9733" max="9733" width="12.28515625" customWidth="1"/>
    <col min="9737" max="9737" width="14.5703125" customWidth="1"/>
    <col min="9738" max="9738" width="16.85546875" customWidth="1"/>
    <col min="9739" max="9739" width="16.7109375" customWidth="1"/>
    <col min="9984" max="9984" width="9.5703125" customWidth="1"/>
    <col min="9986" max="9986" width="13.5703125" customWidth="1"/>
    <col min="9987" max="9987" width="12.85546875" customWidth="1"/>
    <col min="9988" max="9988" width="13.28515625" customWidth="1"/>
    <col min="9989" max="9989" width="12.28515625" customWidth="1"/>
    <col min="9993" max="9993" width="14.5703125" customWidth="1"/>
    <col min="9994" max="9994" width="16.85546875" customWidth="1"/>
    <col min="9995" max="9995" width="16.7109375" customWidth="1"/>
    <col min="10240" max="10240" width="9.5703125" customWidth="1"/>
    <col min="10242" max="10242" width="13.5703125" customWidth="1"/>
    <col min="10243" max="10243" width="12.85546875" customWidth="1"/>
    <col min="10244" max="10244" width="13.28515625" customWidth="1"/>
    <col min="10245" max="10245" width="12.28515625" customWidth="1"/>
    <col min="10249" max="10249" width="14.5703125" customWidth="1"/>
    <col min="10250" max="10250" width="16.85546875" customWidth="1"/>
    <col min="10251" max="10251" width="16.7109375" customWidth="1"/>
    <col min="10496" max="10496" width="9.5703125" customWidth="1"/>
    <col min="10498" max="10498" width="13.5703125" customWidth="1"/>
    <col min="10499" max="10499" width="12.85546875" customWidth="1"/>
    <col min="10500" max="10500" width="13.28515625" customWidth="1"/>
    <col min="10501" max="10501" width="12.28515625" customWidth="1"/>
    <col min="10505" max="10505" width="14.5703125" customWidth="1"/>
    <col min="10506" max="10506" width="16.85546875" customWidth="1"/>
    <col min="10507" max="10507" width="16.7109375" customWidth="1"/>
    <col min="10752" max="10752" width="9.5703125" customWidth="1"/>
    <col min="10754" max="10754" width="13.5703125" customWidth="1"/>
    <col min="10755" max="10755" width="12.85546875" customWidth="1"/>
    <col min="10756" max="10756" width="13.28515625" customWidth="1"/>
    <col min="10757" max="10757" width="12.28515625" customWidth="1"/>
    <col min="10761" max="10761" width="14.5703125" customWidth="1"/>
    <col min="10762" max="10762" width="16.85546875" customWidth="1"/>
    <col min="10763" max="10763" width="16.7109375" customWidth="1"/>
    <col min="11008" max="11008" width="9.5703125" customWidth="1"/>
    <col min="11010" max="11010" width="13.5703125" customWidth="1"/>
    <col min="11011" max="11011" width="12.85546875" customWidth="1"/>
    <col min="11012" max="11012" width="13.28515625" customWidth="1"/>
    <col min="11013" max="11013" width="12.28515625" customWidth="1"/>
    <col min="11017" max="11017" width="14.5703125" customWidth="1"/>
    <col min="11018" max="11018" width="16.85546875" customWidth="1"/>
    <col min="11019" max="11019" width="16.7109375" customWidth="1"/>
    <col min="11264" max="11264" width="9.5703125" customWidth="1"/>
    <col min="11266" max="11266" width="13.5703125" customWidth="1"/>
    <col min="11267" max="11267" width="12.85546875" customWidth="1"/>
    <col min="11268" max="11268" width="13.28515625" customWidth="1"/>
    <col min="11269" max="11269" width="12.28515625" customWidth="1"/>
    <col min="11273" max="11273" width="14.5703125" customWidth="1"/>
    <col min="11274" max="11274" width="16.85546875" customWidth="1"/>
    <col min="11275" max="11275" width="16.7109375" customWidth="1"/>
    <col min="11520" max="11520" width="9.5703125" customWidth="1"/>
    <col min="11522" max="11522" width="13.5703125" customWidth="1"/>
    <col min="11523" max="11523" width="12.85546875" customWidth="1"/>
    <col min="11524" max="11524" width="13.28515625" customWidth="1"/>
    <col min="11525" max="11525" width="12.28515625" customWidth="1"/>
    <col min="11529" max="11529" width="14.5703125" customWidth="1"/>
    <col min="11530" max="11530" width="16.85546875" customWidth="1"/>
    <col min="11531" max="11531" width="16.7109375" customWidth="1"/>
    <col min="11776" max="11776" width="9.5703125" customWidth="1"/>
    <col min="11778" max="11778" width="13.5703125" customWidth="1"/>
    <col min="11779" max="11779" width="12.85546875" customWidth="1"/>
    <col min="11780" max="11780" width="13.28515625" customWidth="1"/>
    <col min="11781" max="11781" width="12.28515625" customWidth="1"/>
    <col min="11785" max="11785" width="14.5703125" customWidth="1"/>
    <col min="11786" max="11786" width="16.85546875" customWidth="1"/>
    <col min="11787" max="11787" width="16.7109375" customWidth="1"/>
    <col min="12032" max="12032" width="9.5703125" customWidth="1"/>
    <col min="12034" max="12034" width="13.5703125" customWidth="1"/>
    <col min="12035" max="12035" width="12.85546875" customWidth="1"/>
    <col min="12036" max="12036" width="13.28515625" customWidth="1"/>
    <col min="12037" max="12037" width="12.28515625" customWidth="1"/>
    <col min="12041" max="12041" width="14.5703125" customWidth="1"/>
    <col min="12042" max="12042" width="16.85546875" customWidth="1"/>
    <col min="12043" max="12043" width="16.7109375" customWidth="1"/>
    <col min="12288" max="12288" width="9.5703125" customWidth="1"/>
    <col min="12290" max="12290" width="13.5703125" customWidth="1"/>
    <col min="12291" max="12291" width="12.85546875" customWidth="1"/>
    <col min="12292" max="12292" width="13.28515625" customWidth="1"/>
    <col min="12293" max="12293" width="12.28515625" customWidth="1"/>
    <col min="12297" max="12297" width="14.5703125" customWidth="1"/>
    <col min="12298" max="12298" width="16.85546875" customWidth="1"/>
    <col min="12299" max="12299" width="16.7109375" customWidth="1"/>
    <col min="12544" max="12544" width="9.5703125" customWidth="1"/>
    <col min="12546" max="12546" width="13.5703125" customWidth="1"/>
    <col min="12547" max="12547" width="12.85546875" customWidth="1"/>
    <col min="12548" max="12548" width="13.28515625" customWidth="1"/>
    <col min="12549" max="12549" width="12.28515625" customWidth="1"/>
    <col min="12553" max="12553" width="14.5703125" customWidth="1"/>
    <col min="12554" max="12554" width="16.85546875" customWidth="1"/>
    <col min="12555" max="12555" width="16.7109375" customWidth="1"/>
    <col min="12800" max="12800" width="9.5703125" customWidth="1"/>
    <col min="12802" max="12802" width="13.5703125" customWidth="1"/>
    <col min="12803" max="12803" width="12.85546875" customWidth="1"/>
    <col min="12804" max="12804" width="13.28515625" customWidth="1"/>
    <col min="12805" max="12805" width="12.28515625" customWidth="1"/>
    <col min="12809" max="12809" width="14.5703125" customWidth="1"/>
    <col min="12810" max="12810" width="16.85546875" customWidth="1"/>
    <col min="12811" max="12811" width="16.7109375" customWidth="1"/>
    <col min="13056" max="13056" width="9.5703125" customWidth="1"/>
    <col min="13058" max="13058" width="13.5703125" customWidth="1"/>
    <col min="13059" max="13059" width="12.85546875" customWidth="1"/>
    <col min="13060" max="13060" width="13.28515625" customWidth="1"/>
    <col min="13061" max="13061" width="12.28515625" customWidth="1"/>
    <col min="13065" max="13065" width="14.5703125" customWidth="1"/>
    <col min="13066" max="13066" width="16.85546875" customWidth="1"/>
    <col min="13067" max="13067" width="16.7109375" customWidth="1"/>
    <col min="13312" max="13312" width="9.5703125" customWidth="1"/>
    <col min="13314" max="13314" width="13.5703125" customWidth="1"/>
    <col min="13315" max="13315" width="12.85546875" customWidth="1"/>
    <col min="13316" max="13316" width="13.28515625" customWidth="1"/>
    <col min="13317" max="13317" width="12.28515625" customWidth="1"/>
    <col min="13321" max="13321" width="14.5703125" customWidth="1"/>
    <col min="13322" max="13322" width="16.85546875" customWidth="1"/>
    <col min="13323" max="13323" width="16.7109375" customWidth="1"/>
    <col min="13568" max="13568" width="9.5703125" customWidth="1"/>
    <col min="13570" max="13570" width="13.5703125" customWidth="1"/>
    <col min="13571" max="13571" width="12.85546875" customWidth="1"/>
    <col min="13572" max="13572" width="13.28515625" customWidth="1"/>
    <col min="13573" max="13573" width="12.28515625" customWidth="1"/>
    <col min="13577" max="13577" width="14.5703125" customWidth="1"/>
    <col min="13578" max="13578" width="16.85546875" customWidth="1"/>
    <col min="13579" max="13579" width="16.7109375" customWidth="1"/>
    <col min="13824" max="13824" width="9.5703125" customWidth="1"/>
    <col min="13826" max="13826" width="13.5703125" customWidth="1"/>
    <col min="13827" max="13827" width="12.85546875" customWidth="1"/>
    <col min="13828" max="13828" width="13.28515625" customWidth="1"/>
    <col min="13829" max="13829" width="12.28515625" customWidth="1"/>
    <col min="13833" max="13833" width="14.5703125" customWidth="1"/>
    <col min="13834" max="13834" width="16.85546875" customWidth="1"/>
    <col min="13835" max="13835" width="16.7109375" customWidth="1"/>
    <col min="14080" max="14080" width="9.5703125" customWidth="1"/>
    <col min="14082" max="14082" width="13.5703125" customWidth="1"/>
    <col min="14083" max="14083" width="12.85546875" customWidth="1"/>
    <col min="14084" max="14084" width="13.28515625" customWidth="1"/>
    <col min="14085" max="14085" width="12.28515625" customWidth="1"/>
    <col min="14089" max="14089" width="14.5703125" customWidth="1"/>
    <col min="14090" max="14090" width="16.85546875" customWidth="1"/>
    <col min="14091" max="14091" width="16.7109375" customWidth="1"/>
    <col min="14336" max="14336" width="9.5703125" customWidth="1"/>
    <col min="14338" max="14338" width="13.5703125" customWidth="1"/>
    <col min="14339" max="14339" width="12.85546875" customWidth="1"/>
    <col min="14340" max="14340" width="13.28515625" customWidth="1"/>
    <col min="14341" max="14341" width="12.28515625" customWidth="1"/>
    <col min="14345" max="14345" width="14.5703125" customWidth="1"/>
    <col min="14346" max="14346" width="16.85546875" customWidth="1"/>
    <col min="14347" max="14347" width="16.7109375" customWidth="1"/>
    <col min="14592" max="14592" width="9.5703125" customWidth="1"/>
    <col min="14594" max="14594" width="13.5703125" customWidth="1"/>
    <col min="14595" max="14595" width="12.85546875" customWidth="1"/>
    <col min="14596" max="14596" width="13.28515625" customWidth="1"/>
    <col min="14597" max="14597" width="12.28515625" customWidth="1"/>
    <col min="14601" max="14601" width="14.5703125" customWidth="1"/>
    <col min="14602" max="14602" width="16.85546875" customWidth="1"/>
    <col min="14603" max="14603" width="16.7109375" customWidth="1"/>
    <col min="14848" max="14848" width="9.5703125" customWidth="1"/>
    <col min="14850" max="14850" width="13.5703125" customWidth="1"/>
    <col min="14851" max="14851" width="12.85546875" customWidth="1"/>
    <col min="14852" max="14852" width="13.28515625" customWidth="1"/>
    <col min="14853" max="14853" width="12.28515625" customWidth="1"/>
    <col min="14857" max="14857" width="14.5703125" customWidth="1"/>
    <col min="14858" max="14858" width="16.85546875" customWidth="1"/>
    <col min="14859" max="14859" width="16.7109375" customWidth="1"/>
    <col min="15104" max="15104" width="9.5703125" customWidth="1"/>
    <col min="15106" max="15106" width="13.5703125" customWidth="1"/>
    <col min="15107" max="15107" width="12.85546875" customWidth="1"/>
    <col min="15108" max="15108" width="13.28515625" customWidth="1"/>
    <col min="15109" max="15109" width="12.28515625" customWidth="1"/>
    <col min="15113" max="15113" width="14.5703125" customWidth="1"/>
    <col min="15114" max="15114" width="16.85546875" customWidth="1"/>
    <col min="15115" max="15115" width="16.7109375" customWidth="1"/>
    <col min="15360" max="15360" width="9.5703125" customWidth="1"/>
    <col min="15362" max="15362" width="13.5703125" customWidth="1"/>
    <col min="15363" max="15363" width="12.85546875" customWidth="1"/>
    <col min="15364" max="15364" width="13.28515625" customWidth="1"/>
    <col min="15365" max="15365" width="12.28515625" customWidth="1"/>
    <col min="15369" max="15369" width="14.5703125" customWidth="1"/>
    <col min="15370" max="15370" width="16.85546875" customWidth="1"/>
    <col min="15371" max="15371" width="16.7109375" customWidth="1"/>
    <col min="15616" max="15616" width="9.5703125" customWidth="1"/>
    <col min="15618" max="15618" width="13.5703125" customWidth="1"/>
    <col min="15619" max="15619" width="12.85546875" customWidth="1"/>
    <col min="15620" max="15620" width="13.28515625" customWidth="1"/>
    <col min="15621" max="15621" width="12.28515625" customWidth="1"/>
    <col min="15625" max="15625" width="14.5703125" customWidth="1"/>
    <col min="15626" max="15626" width="16.85546875" customWidth="1"/>
    <col min="15627" max="15627" width="16.7109375" customWidth="1"/>
    <col min="15872" max="15872" width="9.5703125" customWidth="1"/>
    <col min="15874" max="15874" width="13.5703125" customWidth="1"/>
    <col min="15875" max="15875" width="12.85546875" customWidth="1"/>
    <col min="15876" max="15876" width="13.28515625" customWidth="1"/>
    <col min="15877" max="15877" width="12.28515625" customWidth="1"/>
    <col min="15881" max="15881" width="14.5703125" customWidth="1"/>
    <col min="15882" max="15882" width="16.85546875" customWidth="1"/>
    <col min="15883" max="15883" width="16.7109375" customWidth="1"/>
    <col min="16128" max="16128" width="9.5703125" customWidth="1"/>
    <col min="16130" max="16130" width="13.5703125" customWidth="1"/>
    <col min="16131" max="16131" width="12.85546875" customWidth="1"/>
    <col min="16132" max="16132" width="13.28515625" customWidth="1"/>
    <col min="16133" max="16133" width="12.28515625" customWidth="1"/>
    <col min="16137" max="16137" width="14.5703125" customWidth="1"/>
    <col min="16138" max="16138" width="16.85546875" customWidth="1"/>
    <col min="16139" max="16139" width="16.7109375" customWidth="1"/>
  </cols>
  <sheetData>
    <row r="1" spans="1:11" ht="13.5" customHeight="1" x14ac:dyDescent="0.25"/>
    <row r="2" spans="1:11" ht="18" x14ac:dyDescent="0.25">
      <c r="A2" s="24" t="s">
        <v>18</v>
      </c>
      <c r="B2" s="24"/>
      <c r="C2" s="24"/>
      <c r="D2" s="24"/>
      <c r="E2" s="24"/>
      <c r="F2" s="24"/>
      <c r="G2" s="25"/>
      <c r="H2" s="24"/>
      <c r="I2" s="24"/>
      <c r="J2" s="26"/>
      <c r="K2" s="26"/>
    </row>
    <row r="3" spans="1:11" ht="18" x14ac:dyDescent="0.25">
      <c r="A3" s="27" t="s">
        <v>19</v>
      </c>
      <c r="B3" s="24"/>
      <c r="C3" s="24"/>
      <c r="D3" s="24"/>
      <c r="E3" s="24"/>
      <c r="F3" s="28"/>
      <c r="G3" s="25" t="s">
        <v>20</v>
      </c>
      <c r="H3" s="24"/>
      <c r="I3" s="24"/>
      <c r="J3" s="26"/>
      <c r="K3" s="26"/>
    </row>
    <row r="4" spans="1:11" x14ac:dyDescent="0.25">
      <c r="A4" s="27"/>
      <c r="B4" s="24"/>
      <c r="C4" s="24"/>
      <c r="D4" s="24"/>
      <c r="E4" s="24"/>
      <c r="I4" s="24"/>
      <c r="J4" s="26"/>
      <c r="K4" s="26"/>
    </row>
    <row r="5" spans="1:11" x14ac:dyDescent="0.25">
      <c r="A5" s="278" t="s">
        <v>21</v>
      </c>
      <c r="B5" s="278"/>
      <c r="C5" s="24"/>
      <c r="D5" s="24"/>
      <c r="E5" s="24"/>
      <c r="F5" s="24"/>
      <c r="G5" s="27"/>
      <c r="H5" s="24"/>
      <c r="I5" s="24"/>
      <c r="J5" s="26"/>
      <c r="K5" s="26"/>
    </row>
    <row r="6" spans="1:11" x14ac:dyDescent="0.25">
      <c r="A6" s="278"/>
      <c r="B6" s="278"/>
      <c r="C6" s="24"/>
      <c r="D6" s="24"/>
      <c r="E6" s="24"/>
      <c r="F6" s="24"/>
      <c r="G6" s="24"/>
      <c r="H6" s="24"/>
      <c r="I6" s="24"/>
      <c r="J6" s="26"/>
      <c r="K6" s="26"/>
    </row>
    <row r="7" spans="1:11" x14ac:dyDescent="0.25">
      <c r="A7" s="278" t="s">
        <v>22</v>
      </c>
      <c r="B7" s="278"/>
      <c r="C7" s="29" t="s">
        <v>64</v>
      </c>
      <c r="D7" s="29"/>
      <c r="E7" s="24"/>
      <c r="F7" s="24"/>
      <c r="G7" s="24"/>
      <c r="H7" s="24"/>
      <c r="I7" s="24"/>
      <c r="J7" s="26"/>
      <c r="K7" s="26"/>
    </row>
    <row r="8" spans="1:11" x14ac:dyDescent="0.25">
      <c r="A8" s="24"/>
      <c r="B8" s="24"/>
      <c r="C8" s="24"/>
      <c r="D8" s="24"/>
      <c r="E8" s="24"/>
      <c r="F8" s="24"/>
      <c r="G8" s="24"/>
      <c r="H8" s="24"/>
      <c r="I8" s="24"/>
      <c r="J8" s="26"/>
      <c r="K8" s="26"/>
    </row>
    <row r="9" spans="1:11" ht="34.5" customHeight="1" x14ac:dyDescent="0.25">
      <c r="A9" s="279" t="s">
        <v>23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1" ht="15.75" thickBot="1" x14ac:dyDescent="0.3">
      <c r="A10" s="24"/>
      <c r="B10" s="30"/>
      <c r="C10" s="30"/>
      <c r="D10" s="30"/>
      <c r="E10" s="30"/>
      <c r="F10" s="30"/>
      <c r="G10" s="30"/>
      <c r="H10" s="24"/>
      <c r="I10" s="24"/>
      <c r="J10" s="26"/>
      <c r="K10" s="26"/>
    </row>
    <row r="11" spans="1:11" x14ac:dyDescent="0.25">
      <c r="A11" s="280" t="s">
        <v>24</v>
      </c>
      <c r="B11" s="270" t="s">
        <v>25</v>
      </c>
      <c r="C11" s="270" t="s">
        <v>26</v>
      </c>
      <c r="D11" s="270" t="s">
        <v>27</v>
      </c>
      <c r="E11" s="270" t="s">
        <v>28</v>
      </c>
      <c r="F11" s="270" t="s">
        <v>29</v>
      </c>
      <c r="G11" s="270" t="s">
        <v>30</v>
      </c>
      <c r="H11" s="270" t="s">
        <v>31</v>
      </c>
      <c r="I11" s="270" t="s">
        <v>32</v>
      </c>
      <c r="J11" s="272" t="s">
        <v>33</v>
      </c>
      <c r="K11" s="274" t="s">
        <v>34</v>
      </c>
    </row>
    <row r="12" spans="1:11" ht="105" customHeight="1" thickBot="1" x14ac:dyDescent="0.3">
      <c r="A12" s="281"/>
      <c r="B12" s="271"/>
      <c r="C12" s="271" t="s">
        <v>35</v>
      </c>
      <c r="D12" s="271" t="s">
        <v>35</v>
      </c>
      <c r="E12" s="271"/>
      <c r="F12" s="271" t="s">
        <v>36</v>
      </c>
      <c r="G12" s="271"/>
      <c r="H12" s="271"/>
      <c r="I12" s="271"/>
      <c r="J12" s="273"/>
      <c r="K12" s="275"/>
    </row>
    <row r="13" spans="1:11" x14ac:dyDescent="0.25">
      <c r="A13" s="31">
        <v>1</v>
      </c>
      <c r="B13" s="234"/>
      <c r="C13" s="235"/>
      <c r="D13" s="235"/>
      <c r="E13" s="236"/>
      <c r="F13" s="237"/>
      <c r="G13" s="236"/>
      <c r="H13" s="32">
        <f t="shared" ref="H13:H22" si="0">+G13-E13</f>
        <v>0</v>
      </c>
      <c r="I13" s="32">
        <f t="shared" ref="I13:I22" si="1">+MIN(B13*30-H13,360)</f>
        <v>0</v>
      </c>
      <c r="J13" s="33" t="e">
        <f t="shared" ref="J13:J22" si="2">C13/(B13*30)</f>
        <v>#DIV/0!</v>
      </c>
      <c r="K13" s="34" t="e">
        <f t="shared" ref="K13:K22" si="3">(+J13*I13*F13)</f>
        <v>#DIV/0!</v>
      </c>
    </row>
    <row r="14" spans="1:11" x14ac:dyDescent="0.25">
      <c r="A14" s="35">
        <v>2</v>
      </c>
      <c r="B14" s="238"/>
      <c r="C14" s="239"/>
      <c r="D14" s="239"/>
      <c r="E14" s="240"/>
      <c r="F14" s="241"/>
      <c r="G14" s="236"/>
      <c r="H14" s="32">
        <f t="shared" si="0"/>
        <v>0</v>
      </c>
      <c r="I14" s="32">
        <f t="shared" si="1"/>
        <v>0</v>
      </c>
      <c r="J14" s="33" t="e">
        <f t="shared" si="2"/>
        <v>#DIV/0!</v>
      </c>
      <c r="K14" s="34" t="e">
        <f t="shared" si="3"/>
        <v>#DIV/0!</v>
      </c>
    </row>
    <row r="15" spans="1:11" x14ac:dyDescent="0.25">
      <c r="A15" s="35">
        <v>3</v>
      </c>
      <c r="B15" s="238"/>
      <c r="C15" s="239"/>
      <c r="D15" s="239"/>
      <c r="E15" s="240"/>
      <c r="F15" s="241"/>
      <c r="G15" s="236"/>
      <c r="H15" s="32">
        <f t="shared" si="0"/>
        <v>0</v>
      </c>
      <c r="I15" s="32">
        <f t="shared" si="1"/>
        <v>0</v>
      </c>
      <c r="J15" s="33" t="e">
        <f t="shared" si="2"/>
        <v>#DIV/0!</v>
      </c>
      <c r="K15" s="34" t="e">
        <f t="shared" si="3"/>
        <v>#DIV/0!</v>
      </c>
    </row>
    <row r="16" spans="1:11" x14ac:dyDescent="0.25">
      <c r="A16" s="35">
        <v>4</v>
      </c>
      <c r="B16" s="238"/>
      <c r="C16" s="239"/>
      <c r="D16" s="239"/>
      <c r="E16" s="240"/>
      <c r="F16" s="241"/>
      <c r="G16" s="236"/>
      <c r="H16" s="32">
        <f t="shared" si="0"/>
        <v>0</v>
      </c>
      <c r="I16" s="32">
        <f t="shared" si="1"/>
        <v>0</v>
      </c>
      <c r="J16" s="33" t="e">
        <f t="shared" si="2"/>
        <v>#DIV/0!</v>
      </c>
      <c r="K16" s="34" t="e">
        <f t="shared" si="3"/>
        <v>#DIV/0!</v>
      </c>
    </row>
    <row r="17" spans="1:11" x14ac:dyDescent="0.25">
      <c r="A17" s="35">
        <v>5</v>
      </c>
      <c r="B17" s="238"/>
      <c r="C17" s="239"/>
      <c r="D17" s="239"/>
      <c r="E17" s="240"/>
      <c r="F17" s="241"/>
      <c r="G17" s="236"/>
      <c r="H17" s="32">
        <f t="shared" si="0"/>
        <v>0</v>
      </c>
      <c r="I17" s="32">
        <f t="shared" si="1"/>
        <v>0</v>
      </c>
      <c r="J17" s="33" t="e">
        <f t="shared" si="2"/>
        <v>#DIV/0!</v>
      </c>
      <c r="K17" s="34" t="e">
        <f t="shared" si="3"/>
        <v>#DIV/0!</v>
      </c>
    </row>
    <row r="18" spans="1:11" x14ac:dyDescent="0.25">
      <c r="A18" s="35">
        <v>6</v>
      </c>
      <c r="B18" s="238"/>
      <c r="C18" s="239"/>
      <c r="D18" s="239"/>
      <c r="E18" s="240"/>
      <c r="F18" s="241"/>
      <c r="G18" s="236"/>
      <c r="H18" s="32">
        <f t="shared" si="0"/>
        <v>0</v>
      </c>
      <c r="I18" s="32">
        <f t="shared" si="1"/>
        <v>0</v>
      </c>
      <c r="J18" s="33" t="e">
        <f t="shared" si="2"/>
        <v>#DIV/0!</v>
      </c>
      <c r="K18" s="34" t="e">
        <f t="shared" si="3"/>
        <v>#DIV/0!</v>
      </c>
    </row>
    <row r="19" spans="1:11" x14ac:dyDescent="0.25">
      <c r="A19" s="35">
        <v>7</v>
      </c>
      <c r="B19" s="238"/>
      <c r="C19" s="239"/>
      <c r="D19" s="239"/>
      <c r="E19" s="240"/>
      <c r="F19" s="241"/>
      <c r="G19" s="236"/>
      <c r="H19" s="32">
        <f t="shared" si="0"/>
        <v>0</v>
      </c>
      <c r="I19" s="32">
        <f t="shared" si="1"/>
        <v>0</v>
      </c>
      <c r="J19" s="33" t="e">
        <f t="shared" si="2"/>
        <v>#DIV/0!</v>
      </c>
      <c r="K19" s="34" t="e">
        <f t="shared" si="3"/>
        <v>#DIV/0!</v>
      </c>
    </row>
    <row r="20" spans="1:11" x14ac:dyDescent="0.25">
      <c r="A20" s="35">
        <v>8</v>
      </c>
      <c r="B20" s="238"/>
      <c r="C20" s="239"/>
      <c r="D20" s="239"/>
      <c r="E20" s="240"/>
      <c r="F20" s="241"/>
      <c r="G20" s="236"/>
      <c r="H20" s="32">
        <f t="shared" si="0"/>
        <v>0</v>
      </c>
      <c r="I20" s="32">
        <f t="shared" si="1"/>
        <v>0</v>
      </c>
      <c r="J20" s="33" t="e">
        <f t="shared" si="2"/>
        <v>#DIV/0!</v>
      </c>
      <c r="K20" s="34" t="e">
        <f t="shared" si="3"/>
        <v>#DIV/0!</v>
      </c>
    </row>
    <row r="21" spans="1:11" x14ac:dyDescent="0.25">
      <c r="A21" s="35">
        <v>9</v>
      </c>
      <c r="B21" s="238"/>
      <c r="C21" s="239"/>
      <c r="D21" s="239"/>
      <c r="E21" s="240"/>
      <c r="F21" s="241"/>
      <c r="G21" s="236"/>
      <c r="H21" s="32">
        <f t="shared" si="0"/>
        <v>0</v>
      </c>
      <c r="I21" s="32">
        <f t="shared" si="1"/>
        <v>0</v>
      </c>
      <c r="J21" s="33" t="e">
        <f t="shared" si="2"/>
        <v>#DIV/0!</v>
      </c>
      <c r="K21" s="34" t="e">
        <f t="shared" si="3"/>
        <v>#DIV/0!</v>
      </c>
    </row>
    <row r="22" spans="1:11" ht="13.5" customHeight="1" x14ac:dyDescent="0.25">
      <c r="A22" s="35">
        <v>10</v>
      </c>
      <c r="B22" s="238"/>
      <c r="C22" s="239"/>
      <c r="D22" s="239"/>
      <c r="E22" s="240"/>
      <c r="F22" s="241"/>
      <c r="G22" s="236"/>
      <c r="H22" s="32">
        <f t="shared" si="0"/>
        <v>0</v>
      </c>
      <c r="I22" s="32">
        <f t="shared" si="1"/>
        <v>0</v>
      </c>
      <c r="J22" s="33" t="e">
        <f t="shared" si="2"/>
        <v>#DIV/0!</v>
      </c>
      <c r="K22" s="34" t="e">
        <f t="shared" si="3"/>
        <v>#DIV/0!</v>
      </c>
    </row>
    <row r="23" spans="1:11" ht="15.75" thickBot="1" x14ac:dyDescent="0.3">
      <c r="A23" s="276" t="s">
        <v>37</v>
      </c>
      <c r="B23" s="277"/>
      <c r="C23" s="277"/>
      <c r="D23" s="277"/>
      <c r="E23" s="277"/>
      <c r="F23" s="277"/>
      <c r="G23" s="277"/>
      <c r="H23" s="277"/>
      <c r="I23" s="277"/>
      <c r="J23" s="277"/>
      <c r="K23" s="36" t="e">
        <f>+SUM(K13:K21)</f>
        <v>#DIV/0!</v>
      </c>
    </row>
    <row r="24" spans="1:11" x14ac:dyDescent="0.25">
      <c r="A24" s="37" t="s">
        <v>38</v>
      </c>
      <c r="B24" s="24"/>
      <c r="C24" s="24"/>
      <c r="D24" s="24"/>
      <c r="E24" s="24"/>
      <c r="F24" s="24"/>
      <c r="G24" s="24"/>
      <c r="H24" s="24"/>
      <c r="I24" s="24"/>
      <c r="J24" s="26"/>
      <c r="K24" s="26"/>
    </row>
    <row r="25" spans="1:11" x14ac:dyDescent="0.25">
      <c r="A25" s="267" t="s">
        <v>39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</row>
    <row r="26" spans="1:11" ht="14.25" customHeight="1" x14ac:dyDescent="0.25">
      <c r="A26" s="267" t="s">
        <v>40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</row>
    <row r="27" spans="1:11" ht="12.75" customHeight="1" x14ac:dyDescent="0.25">
      <c r="A27" s="267" t="s">
        <v>41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</row>
    <row r="28" spans="1:11" ht="51.75" customHeight="1" x14ac:dyDescent="0.25">
      <c r="A28" s="268" t="s">
        <v>42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</row>
    <row r="29" spans="1:11" ht="9.75" customHeight="1" x14ac:dyDescent="0.3">
      <c r="A29" s="38"/>
      <c r="B29" s="39"/>
      <c r="C29" s="39"/>
      <c r="D29" s="39"/>
      <c r="E29" s="39"/>
      <c r="F29" s="39"/>
      <c r="G29" s="39"/>
      <c r="H29" s="39"/>
      <c r="I29" s="39"/>
      <c r="J29" s="40"/>
      <c r="K29" s="40"/>
    </row>
    <row r="30" spans="1:11" ht="16.5" customHeight="1" x14ac:dyDescent="0.3">
      <c r="A30" s="266" t="s">
        <v>43</v>
      </c>
      <c r="B30" s="266"/>
      <c r="C30" s="266"/>
      <c r="D30" s="41"/>
      <c r="E30" s="41"/>
      <c r="F30" s="41"/>
      <c r="G30" s="42"/>
      <c r="H30" s="269" t="s">
        <v>44</v>
      </c>
      <c r="I30" s="269"/>
      <c r="J30" s="269"/>
      <c r="K30" s="43" t="s">
        <v>44</v>
      </c>
    </row>
    <row r="31" spans="1:11" ht="12.75" customHeight="1" x14ac:dyDescent="0.25">
      <c r="A31" s="265" t="s">
        <v>45</v>
      </c>
      <c r="B31" s="265"/>
      <c r="C31" s="265"/>
      <c r="D31" s="41"/>
      <c r="E31" s="41"/>
      <c r="F31" s="44" t="s">
        <v>46</v>
      </c>
      <c r="H31" s="45"/>
      <c r="I31" s="46"/>
      <c r="K31" s="40"/>
    </row>
    <row r="32" spans="1:11" ht="0.75" customHeight="1" x14ac:dyDescent="0.25">
      <c r="A32" s="265"/>
      <c r="B32" s="265"/>
      <c r="C32" s="265"/>
      <c r="D32" s="47"/>
      <c r="E32" s="41"/>
      <c r="F32" s="48"/>
      <c r="H32" s="48"/>
      <c r="I32" s="48"/>
      <c r="K32" s="40"/>
    </row>
    <row r="33" spans="1:11" x14ac:dyDescent="0.25">
      <c r="A33" s="266" t="s">
        <v>47</v>
      </c>
      <c r="B33" s="266"/>
      <c r="C33" s="266"/>
      <c r="D33" s="41"/>
      <c r="E33" s="41"/>
      <c r="F33" s="49" t="s">
        <v>47</v>
      </c>
      <c r="H33" s="49"/>
      <c r="I33" s="49"/>
      <c r="K33" s="50"/>
    </row>
    <row r="34" spans="1:11" x14ac:dyDescent="0.25">
      <c r="A34" s="24"/>
      <c r="B34" s="24"/>
      <c r="C34" s="24"/>
      <c r="D34" s="24"/>
      <c r="E34" s="39"/>
      <c r="F34" s="39"/>
      <c r="G34" s="39"/>
      <c r="H34" s="39"/>
      <c r="I34" s="39"/>
      <c r="J34" s="40"/>
      <c r="K34" s="40"/>
    </row>
    <row r="40" spans="1:1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2"/>
    </row>
    <row r="41" spans="1:1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2"/>
    </row>
    <row r="42" spans="1:1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2"/>
    </row>
    <row r="43" spans="1:1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4"/>
    </row>
    <row r="44" spans="1:1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4"/>
    </row>
    <row r="45" spans="1:11" x14ac:dyDescent="0.25">
      <c r="A45" s="250"/>
      <c r="B45" s="250"/>
      <c r="C45" s="250"/>
      <c r="D45" s="55"/>
      <c r="E45" s="250"/>
      <c r="F45" s="250"/>
      <c r="G45" s="250"/>
      <c r="H45" s="250"/>
      <c r="I45" s="250"/>
      <c r="J45" s="250"/>
    </row>
    <row r="46" spans="1:11" x14ac:dyDescent="0.25">
      <c r="A46" s="250"/>
      <c r="B46" s="250"/>
      <c r="C46" s="250"/>
      <c r="D46" s="55"/>
      <c r="E46" s="250"/>
      <c r="F46" s="250"/>
      <c r="G46" s="250"/>
      <c r="H46" s="250"/>
      <c r="I46" s="250"/>
      <c r="J46" s="250"/>
    </row>
    <row r="47" spans="1:11" x14ac:dyDescent="0.25">
      <c r="A47" s="56"/>
      <c r="B47" s="57"/>
      <c r="C47" s="58"/>
      <c r="D47" s="58"/>
      <c r="E47" s="59"/>
      <c r="F47" s="60"/>
      <c r="G47" s="61"/>
      <c r="H47" s="61"/>
      <c r="I47" s="62"/>
      <c r="J47" s="62"/>
    </row>
    <row r="48" spans="1:11" x14ac:dyDescent="0.25">
      <c r="A48" s="63"/>
      <c r="B48" s="57"/>
      <c r="C48" s="64"/>
      <c r="D48" s="64"/>
      <c r="E48" s="59"/>
      <c r="F48" s="60"/>
      <c r="G48" s="61"/>
      <c r="H48" s="61"/>
      <c r="I48" s="62"/>
      <c r="J48" s="62"/>
    </row>
    <row r="49" spans="1:10" x14ac:dyDescent="0.25">
      <c r="A49" s="63"/>
      <c r="B49" s="57"/>
      <c r="C49" s="58"/>
      <c r="D49" s="58"/>
      <c r="E49" s="59"/>
      <c r="F49" s="60"/>
      <c r="G49" s="61"/>
      <c r="H49" s="61"/>
      <c r="I49" s="62"/>
      <c r="J49" s="62"/>
    </row>
    <row r="50" spans="1:10" x14ac:dyDescent="0.25">
      <c r="A50" s="63"/>
      <c r="B50" s="57"/>
      <c r="C50" s="58"/>
      <c r="D50" s="58"/>
      <c r="E50" s="59"/>
      <c r="F50" s="60"/>
      <c r="G50" s="61"/>
      <c r="H50" s="61"/>
      <c r="I50" s="62"/>
      <c r="J50" s="62"/>
    </row>
    <row r="51" spans="1:10" x14ac:dyDescent="0.25">
      <c r="A51" s="63"/>
      <c r="B51" s="57"/>
      <c r="C51" s="58"/>
      <c r="D51" s="58"/>
      <c r="E51" s="59"/>
      <c r="F51" s="60"/>
      <c r="G51" s="61"/>
      <c r="H51" s="61"/>
      <c r="I51" s="62"/>
      <c r="J51" s="62"/>
    </row>
    <row r="52" spans="1:10" x14ac:dyDescent="0.25">
      <c r="A52" s="63"/>
      <c r="B52" s="57"/>
      <c r="C52" s="58"/>
      <c r="D52" s="58"/>
      <c r="E52" s="59"/>
      <c r="F52" s="60"/>
      <c r="G52" s="61"/>
      <c r="H52" s="61"/>
      <c r="I52" s="62"/>
      <c r="J52" s="62"/>
    </row>
    <row r="53" spans="1:10" x14ac:dyDescent="0.25">
      <c r="A53" s="249"/>
      <c r="B53" s="249"/>
      <c r="C53" s="249"/>
      <c r="D53" s="249"/>
      <c r="E53" s="249"/>
      <c r="F53" s="249"/>
      <c r="G53" s="249"/>
      <c r="H53" s="249"/>
      <c r="I53" s="249"/>
      <c r="J53" s="54"/>
    </row>
    <row r="54" spans="1:10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2"/>
    </row>
    <row r="55" spans="1:10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2"/>
    </row>
    <row r="56" spans="1:10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4"/>
    </row>
    <row r="57" spans="1:10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4"/>
    </row>
    <row r="58" spans="1:10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4"/>
    </row>
    <row r="59" spans="1:10" x14ac:dyDescent="0.25">
      <c r="A59" s="250"/>
      <c r="B59" s="250"/>
      <c r="C59" s="250"/>
      <c r="D59" s="55"/>
      <c r="E59" s="250"/>
      <c r="F59" s="250"/>
      <c r="G59" s="250"/>
      <c r="H59" s="250"/>
      <c r="I59" s="264"/>
      <c r="J59" s="250"/>
    </row>
    <row r="60" spans="1:10" x14ac:dyDescent="0.25">
      <c r="A60" s="250"/>
      <c r="B60" s="250"/>
      <c r="C60" s="250"/>
      <c r="D60" s="55"/>
      <c r="E60" s="250"/>
      <c r="F60" s="250"/>
      <c r="G60" s="250"/>
      <c r="H60" s="250"/>
      <c r="I60" s="264"/>
      <c r="J60" s="250"/>
    </row>
    <row r="61" spans="1:10" x14ac:dyDescent="0.25">
      <c r="A61" s="65"/>
      <c r="B61" s="57"/>
      <c r="C61" s="66"/>
      <c r="D61" s="66"/>
      <c r="E61" s="59"/>
      <c r="F61" s="67"/>
      <c r="G61" s="61"/>
      <c r="H61" s="61"/>
      <c r="I61" s="62"/>
      <c r="J61" s="57"/>
    </row>
    <row r="62" spans="1:10" x14ac:dyDescent="0.25">
      <c r="A62" s="65"/>
      <c r="B62" s="57"/>
      <c r="C62" s="66"/>
      <c r="D62" s="66"/>
      <c r="E62" s="59"/>
      <c r="F62" s="67"/>
      <c r="G62" s="61"/>
      <c r="H62" s="61"/>
      <c r="I62" s="62"/>
      <c r="J62" s="57"/>
    </row>
    <row r="63" spans="1:10" x14ac:dyDescent="0.25">
      <c r="A63" s="65"/>
      <c r="B63" s="57"/>
      <c r="C63" s="66"/>
      <c r="D63" s="66"/>
      <c r="E63" s="59"/>
      <c r="F63" s="66"/>
      <c r="G63" s="61"/>
      <c r="H63" s="61"/>
      <c r="I63" s="62"/>
      <c r="J63" s="57"/>
    </row>
    <row r="64" spans="1:10" x14ac:dyDescent="0.25">
      <c r="A64" s="249"/>
      <c r="B64" s="249"/>
      <c r="C64" s="249"/>
      <c r="D64" s="249"/>
      <c r="E64" s="249"/>
      <c r="F64" s="249"/>
      <c r="G64" s="249"/>
      <c r="H64" s="249"/>
      <c r="I64" s="249"/>
      <c r="J64" s="68"/>
    </row>
    <row r="65" spans="1:10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4"/>
    </row>
    <row r="66" spans="1:10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4"/>
    </row>
    <row r="67" spans="1:10" x14ac:dyDescent="0.25">
      <c r="A67" s="250"/>
      <c r="B67" s="250"/>
      <c r="C67" s="250"/>
      <c r="D67" s="55"/>
      <c r="E67" s="250"/>
      <c r="F67" s="250"/>
      <c r="G67" s="250"/>
      <c r="H67" s="250"/>
      <c r="I67" s="264"/>
      <c r="J67" s="250"/>
    </row>
    <row r="68" spans="1:10" x14ac:dyDescent="0.25">
      <c r="A68" s="250"/>
      <c r="B68" s="250"/>
      <c r="C68" s="250"/>
      <c r="D68" s="55"/>
      <c r="E68" s="250"/>
      <c r="F68" s="250"/>
      <c r="G68" s="250"/>
      <c r="H68" s="250"/>
      <c r="I68" s="264"/>
      <c r="J68" s="250"/>
    </row>
    <row r="69" spans="1:10" x14ac:dyDescent="0.25">
      <c r="A69" s="65"/>
      <c r="B69" s="57"/>
      <c r="C69" s="66"/>
      <c r="D69" s="66"/>
      <c r="E69" s="59"/>
      <c r="F69" s="66"/>
      <c r="G69" s="61"/>
      <c r="H69" s="61"/>
      <c r="I69" s="62"/>
      <c r="J69" s="57"/>
    </row>
    <row r="70" spans="1:10" x14ac:dyDescent="0.25">
      <c r="A70" s="65"/>
      <c r="B70" s="57"/>
      <c r="C70" s="66"/>
      <c r="D70" s="66"/>
      <c r="E70" s="59"/>
      <c r="F70" s="66"/>
      <c r="G70" s="61"/>
      <c r="H70" s="61"/>
      <c r="I70" s="62"/>
      <c r="J70" s="57"/>
    </row>
    <row r="71" spans="1:10" x14ac:dyDescent="0.25">
      <c r="A71" s="65"/>
      <c r="B71" s="57"/>
      <c r="C71" s="66"/>
      <c r="D71" s="66"/>
      <c r="E71" s="59"/>
      <c r="F71" s="66"/>
      <c r="G71" s="61"/>
      <c r="H71" s="61"/>
      <c r="I71" s="62"/>
      <c r="J71" s="57"/>
    </row>
    <row r="72" spans="1:10" x14ac:dyDescent="0.25">
      <c r="A72" s="65"/>
      <c r="B72" s="57"/>
      <c r="C72" s="66"/>
      <c r="D72" s="66"/>
      <c r="E72" s="59"/>
      <c r="F72" s="66"/>
      <c r="G72" s="61"/>
      <c r="H72" s="61"/>
      <c r="I72" s="62"/>
      <c r="J72" s="57"/>
    </row>
    <row r="73" spans="1:10" x14ac:dyDescent="0.25">
      <c r="A73" s="65"/>
      <c r="B73" s="69"/>
      <c r="C73" s="66"/>
      <c r="D73" s="66"/>
      <c r="E73" s="59"/>
      <c r="F73" s="67"/>
      <c r="G73" s="61"/>
      <c r="H73" s="61"/>
      <c r="I73" s="62"/>
      <c r="J73" s="57"/>
    </row>
    <row r="74" spans="1:10" x14ac:dyDescent="0.25">
      <c r="A74" s="249"/>
      <c r="B74" s="249"/>
      <c r="C74" s="249"/>
      <c r="D74" s="249"/>
      <c r="E74" s="249"/>
      <c r="F74" s="249"/>
      <c r="G74" s="249"/>
      <c r="H74" s="249"/>
      <c r="I74" s="249"/>
      <c r="J74" s="68"/>
    </row>
    <row r="75" spans="1:10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2"/>
    </row>
    <row r="76" spans="1:10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2"/>
    </row>
    <row r="77" spans="1:10" x14ac:dyDescent="0.25">
      <c r="A77" s="53"/>
      <c r="B77" s="53"/>
      <c r="C77" s="53"/>
      <c r="D77" s="53"/>
      <c r="E77" s="51"/>
      <c r="F77" s="51"/>
      <c r="G77" s="51"/>
      <c r="H77" s="51"/>
      <c r="I77" s="51"/>
      <c r="J77" s="52"/>
    </row>
    <row r="78" spans="1:10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2"/>
    </row>
    <row r="79" spans="1:10" x14ac:dyDescent="0.25">
      <c r="A79" s="250"/>
      <c r="B79" s="250"/>
      <c r="C79" s="250"/>
      <c r="D79" s="55"/>
      <c r="E79" s="250"/>
      <c r="F79" s="250"/>
      <c r="G79" s="250"/>
      <c r="H79" s="250"/>
      <c r="I79" s="250"/>
      <c r="J79" s="250"/>
    </row>
    <row r="80" spans="1:10" x14ac:dyDescent="0.25">
      <c r="A80" s="250"/>
      <c r="B80" s="250"/>
      <c r="C80" s="250"/>
      <c r="D80" s="55"/>
      <c r="E80" s="250"/>
      <c r="F80" s="250"/>
      <c r="G80" s="250"/>
      <c r="H80" s="250"/>
      <c r="I80" s="250"/>
      <c r="J80" s="250"/>
    </row>
    <row r="81" spans="1:10" x14ac:dyDescent="0.25">
      <c r="A81" s="70"/>
      <c r="B81" s="71"/>
      <c r="C81" s="72"/>
      <c r="D81" s="72"/>
      <c r="E81" s="73"/>
      <c r="F81" s="74"/>
      <c r="G81" s="75"/>
      <c r="H81" s="75"/>
      <c r="I81" s="76"/>
      <c r="J81" s="76"/>
    </row>
    <row r="82" spans="1:10" x14ac:dyDescent="0.25">
      <c r="A82" s="70"/>
      <c r="B82" s="71"/>
      <c r="C82" s="72"/>
      <c r="D82" s="72"/>
      <c r="E82" s="73"/>
      <c r="F82" s="74"/>
      <c r="G82" s="75"/>
      <c r="H82" s="75"/>
      <c r="I82" s="76"/>
      <c r="J82" s="76"/>
    </row>
    <row r="83" spans="1:10" x14ac:dyDescent="0.25">
      <c r="A83" s="70"/>
      <c r="B83" s="71"/>
      <c r="C83" s="72"/>
      <c r="D83" s="72"/>
      <c r="E83" s="73"/>
      <c r="F83" s="74"/>
      <c r="G83" s="75"/>
      <c r="H83" s="75"/>
      <c r="I83" s="76"/>
      <c r="J83" s="76"/>
    </row>
    <row r="84" spans="1:10" x14ac:dyDescent="0.25">
      <c r="A84" s="70"/>
      <c r="B84" s="71"/>
      <c r="C84" s="72"/>
      <c r="D84" s="72"/>
      <c r="E84" s="73"/>
      <c r="F84" s="74"/>
      <c r="G84" s="75"/>
      <c r="H84" s="75"/>
      <c r="I84" s="76"/>
      <c r="J84" s="76"/>
    </row>
    <row r="85" spans="1:10" ht="16.5" x14ac:dyDescent="0.25">
      <c r="A85" s="251"/>
      <c r="B85" s="251"/>
      <c r="C85" s="251"/>
      <c r="D85" s="251"/>
      <c r="E85" s="251"/>
      <c r="F85" s="251"/>
      <c r="G85" s="251"/>
      <c r="H85" s="251"/>
      <c r="I85" s="251"/>
      <c r="J85" s="77"/>
    </row>
    <row r="86" spans="1:10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2"/>
    </row>
    <row r="87" spans="1:10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2"/>
    </row>
    <row r="88" spans="1:10" x14ac:dyDescent="0.25">
      <c r="A88" s="53"/>
      <c r="B88" s="53"/>
      <c r="C88" s="51"/>
      <c r="D88" s="51"/>
      <c r="E88" s="51"/>
      <c r="F88" s="51"/>
      <c r="G88" s="51"/>
      <c r="H88" s="51"/>
      <c r="I88" s="51"/>
      <c r="J88" s="52"/>
    </row>
    <row r="89" spans="1:10" x14ac:dyDescent="0.25">
      <c r="A89" s="53"/>
      <c r="B89" s="53"/>
      <c r="C89" s="51"/>
      <c r="D89" s="51"/>
      <c r="E89" s="51"/>
      <c r="F89" s="51"/>
      <c r="G89" s="51"/>
      <c r="H89" s="51"/>
      <c r="I89" s="51"/>
      <c r="J89" s="52"/>
    </row>
    <row r="90" spans="1:10" x14ac:dyDescent="0.25">
      <c r="A90" s="53"/>
      <c r="B90" s="53"/>
      <c r="C90" s="51"/>
      <c r="D90" s="51"/>
      <c r="E90" s="51"/>
      <c r="F90" s="51"/>
      <c r="G90" s="51"/>
      <c r="H90" s="51"/>
      <c r="I90" s="51"/>
      <c r="J90" s="52"/>
    </row>
    <row r="91" spans="1:10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2"/>
    </row>
    <row r="92" spans="1:10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4"/>
    </row>
    <row r="93" spans="1:10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4"/>
    </row>
    <row r="94" spans="1:10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4"/>
    </row>
    <row r="95" spans="1:10" x14ac:dyDescent="0.25">
      <c r="A95" s="250"/>
      <c r="B95" s="250"/>
      <c r="C95" s="250"/>
      <c r="D95" s="55"/>
      <c r="E95" s="250"/>
      <c r="F95" s="250"/>
      <c r="G95" s="250"/>
      <c r="H95" s="250"/>
      <c r="I95" s="250"/>
      <c r="J95" s="250"/>
    </row>
    <row r="96" spans="1:10" x14ac:dyDescent="0.25">
      <c r="A96" s="250"/>
      <c r="B96" s="250"/>
      <c r="C96" s="250"/>
      <c r="D96" s="55"/>
      <c r="E96" s="250"/>
      <c r="F96" s="250"/>
      <c r="G96" s="250"/>
      <c r="H96" s="250"/>
      <c r="I96" s="250"/>
      <c r="J96" s="250"/>
    </row>
    <row r="97" spans="1:10" x14ac:dyDescent="0.25">
      <c r="A97" s="78"/>
      <c r="B97" s="79"/>
      <c r="C97" s="60"/>
      <c r="D97" s="60"/>
      <c r="E97" s="80"/>
      <c r="F97" s="60"/>
      <c r="G97" s="61"/>
      <c r="H97" s="61"/>
      <c r="I97" s="81"/>
      <c r="J97" s="81"/>
    </row>
    <row r="98" spans="1:10" x14ac:dyDescent="0.25">
      <c r="A98" s="78"/>
      <c r="B98" s="79"/>
      <c r="C98" s="60"/>
      <c r="D98" s="60"/>
      <c r="E98" s="80"/>
      <c r="F98" s="60"/>
      <c r="G98" s="61"/>
      <c r="H98" s="61"/>
      <c r="I98" s="81"/>
      <c r="J98" s="81"/>
    </row>
    <row r="99" spans="1:10" x14ac:dyDescent="0.25">
      <c r="A99" s="78"/>
      <c r="B99" s="79"/>
      <c r="C99" s="60"/>
      <c r="D99" s="60"/>
      <c r="E99" s="80"/>
      <c r="F99" s="60"/>
      <c r="G99" s="61"/>
      <c r="H99" s="61"/>
      <c r="I99" s="81"/>
      <c r="J99" s="81"/>
    </row>
    <row r="100" spans="1:10" x14ac:dyDescent="0.25">
      <c r="A100" s="78"/>
      <c r="B100" s="79"/>
      <c r="C100" s="60"/>
      <c r="D100" s="60"/>
      <c r="E100" s="80"/>
      <c r="F100" s="60"/>
      <c r="G100" s="61"/>
      <c r="H100" s="61"/>
      <c r="I100" s="81"/>
      <c r="J100" s="81"/>
    </row>
    <row r="101" spans="1:10" x14ac:dyDescent="0.25">
      <c r="A101" s="78"/>
      <c r="B101" s="79"/>
      <c r="C101" s="60"/>
      <c r="D101" s="60"/>
      <c r="E101" s="80"/>
      <c r="F101" s="60"/>
      <c r="G101" s="61"/>
      <c r="H101" s="61"/>
      <c r="I101" s="81"/>
      <c r="J101" s="81"/>
    </row>
    <row r="102" spans="1:10" x14ac:dyDescent="0.25">
      <c r="A102" s="249"/>
      <c r="B102" s="249"/>
      <c r="C102" s="249"/>
      <c r="D102" s="249"/>
      <c r="E102" s="249"/>
      <c r="F102" s="249"/>
      <c r="G102" s="249"/>
      <c r="H102" s="249"/>
      <c r="I102" s="249"/>
      <c r="J102" s="82"/>
    </row>
    <row r="103" spans="1:10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4"/>
    </row>
    <row r="104" spans="1:10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4"/>
    </row>
    <row r="105" spans="1:10" ht="45" customHeight="1" x14ac:dyDescent="0.25">
      <c r="A105" s="83"/>
      <c r="B105" s="83"/>
      <c r="C105" s="84"/>
      <c r="D105" s="84"/>
      <c r="E105" s="83"/>
      <c r="F105" s="84"/>
      <c r="G105" s="84"/>
      <c r="H105" s="84"/>
      <c r="I105" s="84"/>
      <c r="J105" s="84"/>
    </row>
    <row r="106" spans="1:10" x14ac:dyDescent="0.25">
      <c r="A106" s="85"/>
      <c r="B106" s="79"/>
      <c r="C106" s="60"/>
      <c r="D106" s="60"/>
      <c r="E106" s="86"/>
      <c r="F106" s="60"/>
      <c r="G106" s="87"/>
      <c r="H106" s="87"/>
      <c r="I106" s="88"/>
      <c r="J106" s="88"/>
    </row>
    <row r="107" spans="1:10" x14ac:dyDescent="0.25">
      <c r="A107" s="85"/>
      <c r="B107" s="79"/>
      <c r="C107" s="60"/>
      <c r="D107" s="60"/>
      <c r="E107" s="86"/>
      <c r="F107" s="60"/>
      <c r="G107" s="87"/>
      <c r="H107" s="87"/>
      <c r="I107" s="88"/>
      <c r="J107" s="88"/>
    </row>
    <row r="108" spans="1:10" x14ac:dyDescent="0.25">
      <c r="A108" s="85"/>
      <c r="B108" s="79"/>
      <c r="C108" s="60"/>
      <c r="D108" s="60"/>
      <c r="E108" s="86"/>
      <c r="F108" s="60"/>
      <c r="G108" s="87"/>
      <c r="H108" s="87"/>
      <c r="I108" s="88"/>
      <c r="J108" s="88"/>
    </row>
    <row r="109" spans="1:10" x14ac:dyDescent="0.25">
      <c r="A109" s="254"/>
      <c r="B109" s="254"/>
      <c r="C109" s="254"/>
      <c r="D109" s="254"/>
      <c r="E109" s="254"/>
      <c r="F109" s="254"/>
      <c r="G109" s="254"/>
      <c r="H109" s="254"/>
      <c r="I109" s="254"/>
      <c r="J109" s="89"/>
    </row>
    <row r="110" spans="1:10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2"/>
    </row>
    <row r="111" spans="1:10" x14ac:dyDescent="0.25">
      <c r="A111" s="53"/>
      <c r="B111" s="53"/>
      <c r="C111" s="51"/>
      <c r="D111" s="51"/>
      <c r="E111" s="51"/>
      <c r="F111" s="51"/>
      <c r="G111" s="51"/>
      <c r="H111" s="51"/>
      <c r="I111" s="51"/>
      <c r="J111" s="52"/>
    </row>
    <row r="112" spans="1:10" x14ac:dyDescent="0.25">
      <c r="A112" s="53"/>
      <c r="B112" s="53"/>
      <c r="C112" s="51"/>
      <c r="D112" s="51"/>
      <c r="E112" s="51"/>
      <c r="F112" s="51"/>
      <c r="G112" s="51"/>
      <c r="H112" s="51"/>
      <c r="I112" s="51"/>
      <c r="J112" s="52"/>
    </row>
    <row r="113" spans="1:10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2"/>
    </row>
    <row r="114" spans="1:10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4"/>
    </row>
    <row r="115" spans="1:10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4"/>
    </row>
    <row r="116" spans="1:10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4"/>
    </row>
    <row r="117" spans="1:10" x14ac:dyDescent="0.25">
      <c r="A117" s="250"/>
      <c r="B117" s="250"/>
      <c r="C117" s="250"/>
      <c r="D117" s="55"/>
      <c r="E117" s="250"/>
      <c r="F117" s="250"/>
      <c r="G117" s="250"/>
      <c r="H117" s="250"/>
      <c r="I117" s="250"/>
      <c r="J117" s="250"/>
    </row>
    <row r="118" spans="1:10" x14ac:dyDescent="0.25">
      <c r="A118" s="250"/>
      <c r="B118" s="250"/>
      <c r="C118" s="250"/>
      <c r="D118" s="55"/>
      <c r="E118" s="250"/>
      <c r="F118" s="250"/>
      <c r="G118" s="250"/>
      <c r="H118" s="250"/>
      <c r="I118" s="250"/>
      <c r="J118" s="250"/>
    </row>
    <row r="119" spans="1:10" x14ac:dyDescent="0.25">
      <c r="A119" s="78"/>
      <c r="B119" s="62"/>
      <c r="C119" s="90"/>
      <c r="D119" s="90"/>
      <c r="E119" s="80"/>
      <c r="F119" s="90"/>
      <c r="G119" s="61"/>
      <c r="H119" s="61"/>
      <c r="I119" s="62"/>
      <c r="J119" s="62"/>
    </row>
    <row r="120" spans="1:10" x14ac:dyDescent="0.25">
      <c r="A120" s="78"/>
      <c r="B120" s="62"/>
      <c r="C120" s="90"/>
      <c r="D120" s="90"/>
      <c r="E120" s="80"/>
      <c r="F120" s="90"/>
      <c r="G120" s="61"/>
      <c r="H120" s="61"/>
      <c r="I120" s="62"/>
      <c r="J120" s="62"/>
    </row>
    <row r="121" spans="1:10" x14ac:dyDescent="0.25">
      <c r="A121" s="249"/>
      <c r="B121" s="249"/>
      <c r="C121" s="249"/>
      <c r="D121" s="249"/>
      <c r="E121" s="249"/>
      <c r="F121" s="249"/>
      <c r="G121" s="249"/>
      <c r="H121" s="249"/>
      <c r="I121" s="249"/>
      <c r="J121" s="54"/>
    </row>
    <row r="122" spans="1:10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4"/>
    </row>
    <row r="123" spans="1:10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4"/>
    </row>
    <row r="124" spans="1:10" x14ac:dyDescent="0.25">
      <c r="A124" s="250"/>
      <c r="B124" s="250"/>
      <c r="C124" s="250"/>
      <c r="D124" s="55"/>
      <c r="E124" s="250"/>
      <c r="F124" s="250"/>
      <c r="G124" s="250"/>
      <c r="H124" s="250"/>
      <c r="I124" s="250"/>
      <c r="J124" s="250"/>
    </row>
    <row r="125" spans="1:10" x14ac:dyDescent="0.25">
      <c r="A125" s="250"/>
      <c r="B125" s="250"/>
      <c r="C125" s="250"/>
      <c r="D125" s="55"/>
      <c r="E125" s="250"/>
      <c r="F125" s="250"/>
      <c r="G125" s="250"/>
      <c r="H125" s="250"/>
      <c r="I125" s="250"/>
      <c r="J125" s="250"/>
    </row>
    <row r="126" spans="1:10" x14ac:dyDescent="0.25">
      <c r="A126" s="78"/>
      <c r="B126" s="62"/>
      <c r="C126" s="90"/>
      <c r="D126" s="90"/>
      <c r="E126" s="80"/>
      <c r="F126" s="90"/>
      <c r="G126" s="61"/>
      <c r="H126" s="61"/>
      <c r="I126" s="62"/>
      <c r="J126" s="62"/>
    </row>
    <row r="127" spans="1:10" x14ac:dyDescent="0.25">
      <c r="A127" s="78"/>
      <c r="B127" s="62"/>
      <c r="C127" s="90"/>
      <c r="D127" s="90"/>
      <c r="E127" s="80"/>
      <c r="F127" s="90"/>
      <c r="G127" s="61"/>
      <c r="H127" s="61"/>
      <c r="I127" s="62"/>
      <c r="J127" s="62"/>
    </row>
    <row r="128" spans="1:10" x14ac:dyDescent="0.25">
      <c r="A128" s="249"/>
      <c r="B128" s="249"/>
      <c r="C128" s="249"/>
      <c r="D128" s="249"/>
      <c r="E128" s="249"/>
      <c r="F128" s="249"/>
      <c r="G128" s="249"/>
      <c r="H128" s="249"/>
      <c r="I128" s="249"/>
      <c r="J128" s="54"/>
    </row>
    <row r="129" spans="1:10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2"/>
    </row>
    <row r="130" spans="1:10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2"/>
    </row>
    <row r="131" spans="1:10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4"/>
    </row>
    <row r="132" spans="1:10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4"/>
    </row>
    <row r="133" spans="1:10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4"/>
    </row>
    <row r="134" spans="1:10" x14ac:dyDescent="0.25">
      <c r="A134" s="250"/>
      <c r="B134" s="250"/>
      <c r="C134" s="250"/>
      <c r="D134" s="55"/>
      <c r="E134" s="250"/>
      <c r="F134" s="250"/>
      <c r="G134" s="250"/>
      <c r="H134" s="250"/>
      <c r="I134" s="250"/>
      <c r="J134" s="250"/>
    </row>
    <row r="135" spans="1:10" x14ac:dyDescent="0.25">
      <c r="A135" s="250"/>
      <c r="B135" s="250"/>
      <c r="C135" s="250"/>
      <c r="D135" s="55"/>
      <c r="E135" s="250"/>
      <c r="F135" s="250"/>
      <c r="G135" s="250"/>
      <c r="H135" s="250"/>
      <c r="I135" s="250"/>
      <c r="J135" s="250"/>
    </row>
    <row r="136" spans="1:10" x14ac:dyDescent="0.25">
      <c r="A136" s="78"/>
      <c r="B136" s="79"/>
      <c r="C136" s="60"/>
      <c r="D136" s="60"/>
      <c r="E136" s="80"/>
      <c r="F136" s="60"/>
      <c r="G136" s="61"/>
      <c r="H136" s="61"/>
      <c r="I136" s="81"/>
      <c r="J136" s="81"/>
    </row>
    <row r="137" spans="1:10" x14ac:dyDescent="0.25">
      <c r="A137" s="249"/>
      <c r="B137" s="249"/>
      <c r="C137" s="249"/>
      <c r="D137" s="249"/>
      <c r="E137" s="249"/>
      <c r="F137" s="249"/>
      <c r="G137" s="249"/>
      <c r="H137" s="249"/>
      <c r="I137" s="249"/>
      <c r="J137" s="82"/>
    </row>
    <row r="138" spans="1:10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4"/>
    </row>
    <row r="139" spans="1:10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4"/>
    </row>
    <row r="140" spans="1:10" x14ac:dyDescent="0.25">
      <c r="A140" s="250"/>
      <c r="B140" s="250"/>
      <c r="C140" s="250"/>
      <c r="D140" s="55"/>
      <c r="E140" s="250"/>
      <c r="F140" s="250"/>
      <c r="G140" s="250"/>
      <c r="H140" s="250"/>
      <c r="I140" s="250"/>
      <c r="J140" s="250"/>
    </row>
    <row r="141" spans="1:10" x14ac:dyDescent="0.25">
      <c r="A141" s="250"/>
      <c r="B141" s="250"/>
      <c r="C141" s="250"/>
      <c r="D141" s="55"/>
      <c r="E141" s="250"/>
      <c r="F141" s="250"/>
      <c r="G141" s="250"/>
      <c r="H141" s="250"/>
      <c r="I141" s="250"/>
      <c r="J141" s="250"/>
    </row>
    <row r="142" spans="1:10" x14ac:dyDescent="0.25">
      <c r="A142" s="78"/>
      <c r="B142" s="79"/>
      <c r="C142" s="60"/>
      <c r="D142" s="60"/>
      <c r="E142" s="80"/>
      <c r="F142" s="60"/>
      <c r="G142" s="61"/>
      <c r="H142" s="61"/>
      <c r="I142" s="81"/>
      <c r="J142" s="81"/>
    </row>
    <row r="143" spans="1:10" x14ac:dyDescent="0.25">
      <c r="A143" s="249"/>
      <c r="B143" s="249"/>
      <c r="C143" s="249"/>
      <c r="D143" s="249"/>
      <c r="E143" s="249"/>
      <c r="F143" s="249"/>
      <c r="G143" s="249"/>
      <c r="H143" s="249"/>
      <c r="I143" s="249"/>
      <c r="J143" s="82"/>
    </row>
    <row r="144" spans="1:10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2"/>
    </row>
    <row r="145" spans="1:10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2"/>
    </row>
    <row r="146" spans="1:10" x14ac:dyDescent="0.25">
      <c r="A146" s="53"/>
      <c r="B146" s="53"/>
      <c r="C146" s="53"/>
      <c r="D146" s="53"/>
      <c r="E146" s="53"/>
      <c r="F146" s="51"/>
      <c r="G146" s="51"/>
      <c r="H146" s="51"/>
      <c r="I146" s="51"/>
      <c r="J146" s="52"/>
    </row>
    <row r="147" spans="1:10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2"/>
    </row>
    <row r="148" spans="1:10" x14ac:dyDescent="0.25">
      <c r="A148" s="250"/>
      <c r="B148" s="250"/>
      <c r="C148" s="250"/>
      <c r="D148" s="55"/>
      <c r="E148" s="250"/>
      <c r="F148" s="250"/>
      <c r="G148" s="250"/>
      <c r="H148" s="250"/>
      <c r="I148" s="250"/>
      <c r="J148" s="250"/>
    </row>
    <row r="149" spans="1:10" x14ac:dyDescent="0.25">
      <c r="A149" s="250"/>
      <c r="B149" s="250"/>
      <c r="C149" s="250"/>
      <c r="D149" s="55"/>
      <c r="E149" s="250"/>
      <c r="F149" s="250"/>
      <c r="G149" s="250"/>
      <c r="H149" s="250"/>
      <c r="I149" s="250"/>
      <c r="J149" s="250"/>
    </row>
    <row r="150" spans="1:10" x14ac:dyDescent="0.25">
      <c r="A150" s="91"/>
      <c r="B150" s="92"/>
      <c r="C150" s="74"/>
      <c r="D150" s="74"/>
      <c r="E150" s="93"/>
      <c r="F150" s="74"/>
      <c r="G150" s="94"/>
      <c r="H150" s="94"/>
      <c r="I150" s="92"/>
      <c r="J150" s="92"/>
    </row>
    <row r="151" spans="1:10" x14ac:dyDescent="0.25">
      <c r="A151" s="91"/>
      <c r="B151" s="92"/>
      <c r="C151" s="74"/>
      <c r="D151" s="74"/>
      <c r="E151" s="93"/>
      <c r="F151" s="74"/>
      <c r="G151" s="94"/>
      <c r="H151" s="94"/>
      <c r="I151" s="92"/>
      <c r="J151" s="92"/>
    </row>
    <row r="152" spans="1:10" x14ac:dyDescent="0.25">
      <c r="A152" s="91"/>
      <c r="B152" s="92"/>
      <c r="C152" s="74"/>
      <c r="D152" s="74"/>
      <c r="E152" s="93"/>
      <c r="F152" s="74"/>
      <c r="G152" s="94"/>
      <c r="H152" s="94"/>
      <c r="I152" s="92"/>
      <c r="J152" s="92"/>
    </row>
    <row r="153" spans="1:10" x14ac:dyDescent="0.25">
      <c r="A153" s="91"/>
      <c r="B153" s="92"/>
      <c r="C153" s="74"/>
      <c r="D153" s="74"/>
      <c r="E153" s="93"/>
      <c r="F153" s="74"/>
      <c r="G153" s="94"/>
      <c r="H153" s="94"/>
      <c r="I153" s="92"/>
      <c r="J153" s="92"/>
    </row>
    <row r="154" spans="1:10" x14ac:dyDescent="0.25">
      <c r="A154" s="91"/>
      <c r="B154" s="92"/>
      <c r="C154" s="74"/>
      <c r="D154" s="74"/>
      <c r="E154" s="93"/>
      <c r="F154" s="74"/>
      <c r="G154" s="94"/>
      <c r="H154" s="94"/>
      <c r="I154" s="92"/>
      <c r="J154" s="92"/>
    </row>
    <row r="155" spans="1:10" x14ac:dyDescent="0.25">
      <c r="A155" s="91"/>
      <c r="B155" s="92"/>
      <c r="C155" s="74"/>
      <c r="D155" s="74"/>
      <c r="E155" s="93"/>
      <c r="F155" s="74"/>
      <c r="G155" s="94"/>
      <c r="H155" s="94"/>
      <c r="I155" s="92"/>
      <c r="J155" s="92"/>
    </row>
    <row r="156" spans="1:10" x14ac:dyDescent="0.25">
      <c r="A156" s="91"/>
      <c r="B156" s="92"/>
      <c r="C156" s="74"/>
      <c r="D156" s="74"/>
      <c r="E156" s="93"/>
      <c r="F156" s="74"/>
      <c r="G156" s="94"/>
      <c r="H156" s="94"/>
      <c r="I156" s="92"/>
      <c r="J156" s="92"/>
    </row>
    <row r="157" spans="1:10" x14ac:dyDescent="0.25">
      <c r="A157" s="91"/>
      <c r="B157" s="92"/>
      <c r="C157" s="74"/>
      <c r="D157" s="74"/>
      <c r="E157" s="93"/>
      <c r="F157" s="74"/>
      <c r="G157" s="94"/>
      <c r="H157" s="94"/>
      <c r="I157" s="92"/>
      <c r="J157" s="92"/>
    </row>
    <row r="158" spans="1:10" x14ac:dyDescent="0.25">
      <c r="A158" s="91"/>
      <c r="B158" s="92"/>
      <c r="C158" s="74"/>
      <c r="D158" s="74"/>
      <c r="E158" s="93"/>
      <c r="F158" s="74"/>
      <c r="G158" s="94"/>
      <c r="H158" s="94"/>
      <c r="I158" s="92"/>
      <c r="J158" s="92"/>
    </row>
    <row r="159" spans="1:10" x14ac:dyDescent="0.25">
      <c r="A159" s="91"/>
      <c r="B159" s="92"/>
      <c r="C159" s="74"/>
      <c r="D159" s="74"/>
      <c r="E159" s="93"/>
      <c r="F159" s="74"/>
      <c r="G159" s="94"/>
      <c r="H159" s="94"/>
      <c r="I159" s="92"/>
      <c r="J159" s="92"/>
    </row>
    <row r="160" spans="1:10" x14ac:dyDescent="0.25">
      <c r="A160" s="91"/>
      <c r="B160" s="92"/>
      <c r="C160" s="74"/>
      <c r="D160" s="74"/>
      <c r="E160" s="93"/>
      <c r="F160" s="74"/>
      <c r="G160" s="94"/>
      <c r="H160" s="94"/>
      <c r="I160" s="92"/>
      <c r="J160" s="92"/>
    </row>
    <row r="161" spans="1:10" ht="16.5" x14ac:dyDescent="0.25">
      <c r="A161" s="251"/>
      <c r="B161" s="251"/>
      <c r="C161" s="251"/>
      <c r="D161" s="251"/>
      <c r="E161" s="251"/>
      <c r="F161" s="251"/>
      <c r="G161" s="251"/>
      <c r="H161" s="251"/>
      <c r="I161" s="251"/>
      <c r="J161" s="82"/>
    </row>
    <row r="162" spans="1:10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2"/>
    </row>
    <row r="163" spans="1:10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2"/>
    </row>
    <row r="164" spans="1:10" x14ac:dyDescent="0.25">
      <c r="A164" s="53"/>
      <c r="B164" s="53"/>
      <c r="C164" s="53"/>
      <c r="D164" s="53"/>
      <c r="E164" s="53"/>
      <c r="F164" s="51"/>
      <c r="G164" s="51"/>
      <c r="H164" s="51"/>
      <c r="I164" s="51"/>
      <c r="J164" s="52"/>
    </row>
    <row r="165" spans="1:10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4"/>
    </row>
    <row r="166" spans="1:10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4"/>
    </row>
    <row r="167" spans="1:10" x14ac:dyDescent="0.25">
      <c r="A167" s="250"/>
      <c r="B167" s="250"/>
      <c r="C167" s="250"/>
      <c r="D167" s="55"/>
      <c r="E167" s="250"/>
      <c r="F167" s="250"/>
      <c r="G167" s="250"/>
      <c r="H167" s="250"/>
      <c r="I167" s="250"/>
      <c r="J167" s="250"/>
    </row>
    <row r="168" spans="1:10" x14ac:dyDescent="0.25">
      <c r="A168" s="250"/>
      <c r="B168" s="250"/>
      <c r="C168" s="250"/>
      <c r="D168" s="55"/>
      <c r="E168" s="250"/>
      <c r="F168" s="250"/>
      <c r="G168" s="250"/>
      <c r="H168" s="250"/>
      <c r="I168" s="250"/>
      <c r="J168" s="250"/>
    </row>
    <row r="169" spans="1:10" x14ac:dyDescent="0.25">
      <c r="A169" s="78"/>
      <c r="B169" s="95"/>
      <c r="C169" s="96"/>
      <c r="D169" s="96"/>
      <c r="E169" s="80"/>
      <c r="F169" s="96"/>
      <c r="G169" s="61"/>
      <c r="H169" s="61"/>
      <c r="I169" s="97"/>
      <c r="J169" s="95"/>
    </row>
    <row r="170" spans="1:10" x14ac:dyDescent="0.25">
      <c r="A170" s="78"/>
      <c r="B170" s="95"/>
      <c r="C170" s="96"/>
      <c r="D170" s="96"/>
      <c r="E170" s="80"/>
      <c r="F170" s="96"/>
      <c r="G170" s="61"/>
      <c r="H170" s="61"/>
      <c r="I170" s="97"/>
      <c r="J170" s="95"/>
    </row>
    <row r="171" spans="1:10" x14ac:dyDescent="0.25">
      <c r="A171" s="78"/>
      <c r="B171" s="95"/>
      <c r="C171" s="96"/>
      <c r="D171" s="96"/>
      <c r="E171" s="80"/>
      <c r="F171" s="96"/>
      <c r="G171" s="98"/>
      <c r="H171" s="98"/>
      <c r="I171" s="98"/>
      <c r="J171" s="95"/>
    </row>
    <row r="172" spans="1:10" x14ac:dyDescent="0.25">
      <c r="A172" s="249"/>
      <c r="B172" s="249"/>
      <c r="C172" s="249"/>
      <c r="D172" s="249"/>
      <c r="E172" s="249"/>
      <c r="F172" s="249"/>
      <c r="G172" s="249"/>
      <c r="H172" s="249"/>
      <c r="I172" s="249"/>
      <c r="J172" s="82"/>
    </row>
    <row r="173" spans="1:10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4"/>
    </row>
    <row r="174" spans="1:10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4"/>
    </row>
    <row r="175" spans="1:10" x14ac:dyDescent="0.25">
      <c r="A175" s="250"/>
      <c r="B175" s="250"/>
      <c r="C175" s="250"/>
      <c r="D175" s="55"/>
      <c r="E175" s="250"/>
      <c r="F175" s="250"/>
      <c r="G175" s="250"/>
      <c r="H175" s="250"/>
      <c r="I175" s="250"/>
      <c r="J175" s="250"/>
    </row>
    <row r="176" spans="1:10" x14ac:dyDescent="0.25">
      <c r="A176" s="250"/>
      <c r="B176" s="250"/>
      <c r="C176" s="250"/>
      <c r="D176" s="55"/>
      <c r="E176" s="250"/>
      <c r="F176" s="250"/>
      <c r="G176" s="250"/>
      <c r="H176" s="250"/>
      <c r="I176" s="250"/>
      <c r="J176" s="250"/>
    </row>
    <row r="177" spans="1:10" x14ac:dyDescent="0.25">
      <c r="A177" s="78"/>
      <c r="B177" s="95"/>
      <c r="C177" s="96"/>
      <c r="D177" s="96"/>
      <c r="E177" s="80"/>
      <c r="F177" s="96"/>
      <c r="G177" s="61"/>
      <c r="H177" s="61"/>
      <c r="I177" s="97"/>
      <c r="J177" s="95"/>
    </row>
    <row r="178" spans="1:10" x14ac:dyDescent="0.25">
      <c r="A178" s="78"/>
      <c r="B178" s="95"/>
      <c r="C178" s="96"/>
      <c r="D178" s="96"/>
      <c r="E178" s="80"/>
      <c r="F178" s="96"/>
      <c r="G178" s="98"/>
      <c r="H178" s="98"/>
      <c r="I178" s="97"/>
      <c r="J178" s="95"/>
    </row>
    <row r="179" spans="1:10" x14ac:dyDescent="0.25">
      <c r="A179" s="249"/>
      <c r="B179" s="249"/>
      <c r="C179" s="249"/>
      <c r="D179" s="249"/>
      <c r="E179" s="249"/>
      <c r="F179" s="249"/>
      <c r="G179" s="249"/>
      <c r="H179" s="249"/>
      <c r="I179" s="249"/>
      <c r="J179" s="82"/>
    </row>
    <row r="180" spans="1:10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2"/>
    </row>
    <row r="181" spans="1:10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2"/>
    </row>
    <row r="182" spans="1:10" x14ac:dyDescent="0.25">
      <c r="A182" s="53"/>
      <c r="B182" s="53"/>
      <c r="C182" s="53"/>
      <c r="D182" s="53"/>
      <c r="E182" s="53"/>
      <c r="F182" s="51"/>
      <c r="G182" s="51"/>
      <c r="H182" s="51"/>
      <c r="I182" s="51"/>
      <c r="J182" s="52"/>
    </row>
    <row r="183" spans="1:10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2"/>
    </row>
    <row r="184" spans="1:10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4"/>
    </row>
    <row r="185" spans="1:10" x14ac:dyDescent="0.25">
      <c r="A185" s="250"/>
      <c r="B185" s="250"/>
      <c r="C185" s="250"/>
      <c r="D185" s="55"/>
      <c r="E185" s="250"/>
      <c r="F185" s="250"/>
      <c r="G185" s="250"/>
      <c r="H185" s="250"/>
      <c r="I185" s="250"/>
      <c r="J185" s="250"/>
    </row>
    <row r="186" spans="1:10" x14ac:dyDescent="0.25">
      <c r="A186" s="250"/>
      <c r="B186" s="250"/>
      <c r="C186" s="250"/>
      <c r="D186" s="55"/>
      <c r="E186" s="250"/>
      <c r="F186" s="250"/>
      <c r="G186" s="250"/>
      <c r="H186" s="250"/>
      <c r="I186" s="250"/>
      <c r="J186" s="250"/>
    </row>
    <row r="187" spans="1:10" x14ac:dyDescent="0.25">
      <c r="A187" s="78"/>
      <c r="B187" s="99"/>
      <c r="C187" s="60"/>
      <c r="D187" s="60"/>
      <c r="E187" s="80"/>
      <c r="F187" s="60"/>
      <c r="G187" s="61"/>
      <c r="H187" s="61"/>
      <c r="I187" s="81"/>
      <c r="J187" s="81"/>
    </row>
    <row r="188" spans="1:10" x14ac:dyDescent="0.25">
      <c r="A188" s="78"/>
      <c r="B188" s="99"/>
      <c r="C188" s="60"/>
      <c r="D188" s="60"/>
      <c r="E188" s="80"/>
      <c r="F188" s="60"/>
      <c r="G188" s="61"/>
      <c r="H188" s="61"/>
      <c r="I188" s="81"/>
      <c r="J188" s="81"/>
    </row>
    <row r="189" spans="1:10" x14ac:dyDescent="0.25">
      <c r="A189" s="78"/>
      <c r="B189" s="99"/>
      <c r="C189" s="60"/>
      <c r="D189" s="60"/>
      <c r="E189" s="80"/>
      <c r="F189" s="60"/>
      <c r="G189" s="61"/>
      <c r="H189" s="61"/>
      <c r="I189" s="81"/>
      <c r="J189" s="81"/>
    </row>
    <row r="190" spans="1:10" x14ac:dyDescent="0.25">
      <c r="A190" s="78"/>
      <c r="B190" s="99"/>
      <c r="C190" s="60"/>
      <c r="D190" s="60"/>
      <c r="E190" s="80"/>
      <c r="F190" s="60"/>
      <c r="G190" s="61"/>
      <c r="H190" s="61"/>
      <c r="I190" s="81"/>
      <c r="J190" s="81"/>
    </row>
    <row r="191" spans="1:10" x14ac:dyDescent="0.25">
      <c r="A191" s="78"/>
      <c r="B191" s="99"/>
      <c r="C191" s="60"/>
      <c r="D191" s="60"/>
      <c r="E191" s="80"/>
      <c r="F191" s="60"/>
      <c r="G191" s="61"/>
      <c r="H191" s="61"/>
      <c r="I191" s="81"/>
      <c r="J191" s="81"/>
    </row>
    <row r="192" spans="1:10" x14ac:dyDescent="0.25">
      <c r="A192" s="78"/>
      <c r="B192" s="99"/>
      <c r="C192" s="60"/>
      <c r="D192" s="60"/>
      <c r="E192" s="80"/>
      <c r="F192" s="60"/>
      <c r="G192" s="99"/>
      <c r="H192" s="99"/>
      <c r="I192" s="98"/>
      <c r="J192" s="99"/>
    </row>
    <row r="193" spans="1:10" x14ac:dyDescent="0.25">
      <c r="A193" s="249"/>
      <c r="B193" s="249"/>
      <c r="C193" s="249"/>
      <c r="D193" s="249"/>
      <c r="E193" s="249"/>
      <c r="F193" s="249"/>
      <c r="G193" s="249"/>
      <c r="H193" s="249"/>
      <c r="I193" s="249"/>
      <c r="J193" s="82"/>
    </row>
    <row r="194" spans="1:10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2"/>
    </row>
    <row r="195" spans="1:10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2"/>
    </row>
    <row r="196" spans="1:10" x14ac:dyDescent="0.25">
      <c r="A196" s="250"/>
      <c r="B196" s="250"/>
      <c r="C196" s="250"/>
      <c r="D196" s="55"/>
      <c r="E196" s="250"/>
      <c r="F196" s="250"/>
      <c r="G196" s="250"/>
      <c r="H196" s="250"/>
      <c r="I196" s="250"/>
      <c r="J196" s="250"/>
    </row>
    <row r="197" spans="1:10" x14ac:dyDescent="0.25">
      <c r="A197" s="250"/>
      <c r="B197" s="250"/>
      <c r="C197" s="250"/>
      <c r="D197" s="55"/>
      <c r="E197" s="250"/>
      <c r="F197" s="250"/>
      <c r="G197" s="250"/>
      <c r="H197" s="250"/>
      <c r="I197" s="250"/>
      <c r="J197" s="250"/>
    </row>
    <row r="198" spans="1:10" x14ac:dyDescent="0.25">
      <c r="A198" s="91"/>
      <c r="B198" s="92"/>
      <c r="C198" s="74"/>
      <c r="D198" s="74"/>
      <c r="E198" s="93"/>
      <c r="F198" s="74"/>
      <c r="G198" s="94"/>
      <c r="H198" s="94"/>
      <c r="I198" s="92"/>
      <c r="J198" s="92"/>
    </row>
    <row r="199" spans="1:10" x14ac:dyDescent="0.25">
      <c r="A199" s="91"/>
      <c r="B199" s="92"/>
      <c r="C199" s="74"/>
      <c r="D199" s="74"/>
      <c r="E199" s="93"/>
      <c r="F199" s="74"/>
      <c r="G199" s="94"/>
      <c r="H199" s="94"/>
      <c r="I199" s="92"/>
      <c r="J199" s="92"/>
    </row>
    <row r="200" spans="1:10" x14ac:dyDescent="0.25">
      <c r="A200" s="91"/>
      <c r="B200" s="92"/>
      <c r="C200" s="74"/>
      <c r="D200" s="74"/>
      <c r="E200" s="93"/>
      <c r="F200" s="74"/>
      <c r="G200" s="94"/>
      <c r="H200" s="94"/>
      <c r="I200" s="92"/>
      <c r="J200" s="92"/>
    </row>
    <row r="201" spans="1:10" x14ac:dyDescent="0.25">
      <c r="A201" s="91"/>
      <c r="B201" s="92"/>
      <c r="C201" s="74"/>
      <c r="D201" s="74"/>
      <c r="E201" s="93"/>
      <c r="F201" s="74"/>
      <c r="G201" s="94"/>
      <c r="H201" s="94"/>
      <c r="I201" s="92"/>
      <c r="J201" s="92"/>
    </row>
    <row r="202" spans="1:10" x14ac:dyDescent="0.25">
      <c r="A202" s="91"/>
      <c r="B202" s="92"/>
      <c r="C202" s="74"/>
      <c r="D202" s="74"/>
      <c r="E202" s="93"/>
      <c r="F202" s="74"/>
      <c r="G202" s="94"/>
      <c r="H202" s="94"/>
      <c r="I202" s="92"/>
      <c r="J202" s="92"/>
    </row>
    <row r="203" spans="1:10" x14ac:dyDescent="0.25">
      <c r="A203" s="91"/>
      <c r="B203" s="92"/>
      <c r="C203" s="74"/>
      <c r="D203" s="74"/>
      <c r="E203" s="93"/>
      <c r="F203" s="74"/>
      <c r="G203" s="94"/>
      <c r="H203" s="94"/>
      <c r="I203" s="92"/>
      <c r="J203" s="92"/>
    </row>
    <row r="204" spans="1:10" x14ac:dyDescent="0.25">
      <c r="A204" s="91"/>
      <c r="B204" s="92"/>
      <c r="C204" s="74"/>
      <c r="D204" s="74"/>
      <c r="E204" s="93"/>
      <c r="F204" s="74"/>
      <c r="G204" s="94"/>
      <c r="H204" s="94"/>
      <c r="I204" s="92"/>
      <c r="J204" s="92"/>
    </row>
    <row r="205" spans="1:10" x14ac:dyDescent="0.25">
      <c r="A205" s="91"/>
      <c r="B205" s="92"/>
      <c r="C205" s="74"/>
      <c r="D205" s="74"/>
      <c r="E205" s="93"/>
      <c r="F205" s="74"/>
      <c r="G205" s="94"/>
      <c r="H205" s="94"/>
      <c r="I205" s="92"/>
      <c r="J205" s="92"/>
    </row>
    <row r="206" spans="1:10" x14ac:dyDescent="0.25">
      <c r="A206" s="91"/>
      <c r="B206" s="92"/>
      <c r="C206" s="74"/>
      <c r="D206" s="74"/>
      <c r="E206" s="93"/>
      <c r="F206" s="74"/>
      <c r="G206" s="94"/>
      <c r="H206" s="94"/>
      <c r="I206" s="92"/>
      <c r="J206" s="92"/>
    </row>
    <row r="207" spans="1:10" ht="16.5" x14ac:dyDescent="0.25">
      <c r="A207" s="251"/>
      <c r="B207" s="251"/>
      <c r="C207" s="251"/>
      <c r="D207" s="251"/>
      <c r="E207" s="251"/>
      <c r="F207" s="251"/>
      <c r="G207" s="251"/>
      <c r="H207" s="251"/>
      <c r="I207" s="251"/>
      <c r="J207" s="82"/>
    </row>
    <row r="208" spans="1:10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2"/>
    </row>
    <row r="209" spans="1:10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2"/>
    </row>
    <row r="210" spans="1:10" x14ac:dyDescent="0.25">
      <c r="A210" s="53"/>
      <c r="B210" s="53"/>
      <c r="C210" s="53"/>
      <c r="D210" s="53"/>
      <c r="E210" s="53"/>
      <c r="F210" s="51"/>
      <c r="G210" s="51"/>
      <c r="H210" s="51"/>
      <c r="I210" s="51"/>
      <c r="J210" s="52"/>
    </row>
    <row r="211" spans="1:10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2"/>
    </row>
    <row r="212" spans="1:10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2"/>
    </row>
    <row r="213" spans="1:10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2"/>
    </row>
    <row r="214" spans="1:10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2"/>
    </row>
    <row r="215" spans="1:10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2"/>
    </row>
    <row r="216" spans="1:10" x14ac:dyDescent="0.25">
      <c r="A216" s="250"/>
      <c r="B216" s="250"/>
      <c r="C216" s="250"/>
      <c r="D216" s="55"/>
      <c r="E216" s="250"/>
      <c r="F216" s="250"/>
      <c r="G216" s="250"/>
      <c r="H216" s="250"/>
      <c r="I216" s="263"/>
      <c r="J216" s="250"/>
    </row>
    <row r="217" spans="1:10" x14ac:dyDescent="0.25">
      <c r="A217" s="250"/>
      <c r="B217" s="250"/>
      <c r="C217" s="250"/>
      <c r="D217" s="55"/>
      <c r="E217" s="250"/>
      <c r="F217" s="250"/>
      <c r="G217" s="250"/>
      <c r="H217" s="250"/>
      <c r="I217" s="263"/>
      <c r="J217" s="250"/>
    </row>
    <row r="218" spans="1:10" x14ac:dyDescent="0.25">
      <c r="A218" s="91"/>
      <c r="B218" s="92"/>
      <c r="C218" s="100"/>
      <c r="D218" s="100"/>
      <c r="E218" s="93"/>
      <c r="F218" s="101"/>
      <c r="G218" s="61"/>
      <c r="H218" s="102"/>
      <c r="I218" s="103"/>
      <c r="J218" s="103"/>
    </row>
    <row r="219" spans="1:10" x14ac:dyDescent="0.25">
      <c r="A219" s="91"/>
      <c r="B219" s="92"/>
      <c r="C219" s="100"/>
      <c r="D219" s="100"/>
      <c r="E219" s="93"/>
      <c r="F219" s="101"/>
      <c r="G219" s="61"/>
      <c r="H219" s="102"/>
      <c r="I219" s="103"/>
      <c r="J219" s="103"/>
    </row>
    <row r="220" spans="1:10" x14ac:dyDescent="0.25">
      <c r="A220" s="91"/>
      <c r="B220" s="92"/>
      <c r="C220" s="91"/>
      <c r="D220" s="91"/>
      <c r="E220" s="93"/>
      <c r="F220" s="104"/>
      <c r="G220" s="91"/>
      <c r="H220" s="91"/>
      <c r="I220" s="92"/>
      <c r="J220" s="92"/>
    </row>
    <row r="221" spans="1:10" ht="16.5" x14ac:dyDescent="0.25">
      <c r="A221" s="251"/>
      <c r="B221" s="251"/>
      <c r="C221" s="251"/>
      <c r="D221" s="251"/>
      <c r="E221" s="251"/>
      <c r="F221" s="251"/>
      <c r="G221" s="251"/>
      <c r="H221" s="251"/>
      <c r="I221" s="251"/>
      <c r="J221" s="82"/>
    </row>
    <row r="222" spans="1:10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2"/>
    </row>
    <row r="223" spans="1:10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2"/>
    </row>
    <row r="224" spans="1:10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2"/>
    </row>
    <row r="225" spans="1:10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2"/>
    </row>
    <row r="226" spans="1:10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2"/>
    </row>
    <row r="227" spans="1:10" x14ac:dyDescent="0.25">
      <c r="A227" s="53"/>
      <c r="B227" s="53"/>
      <c r="C227" s="53"/>
      <c r="D227" s="53"/>
      <c r="E227" s="53"/>
      <c r="F227" s="51"/>
      <c r="G227" s="51"/>
      <c r="H227" s="51"/>
      <c r="I227" s="51"/>
      <c r="J227" s="52"/>
    </row>
    <row r="228" spans="1:10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2"/>
    </row>
    <row r="229" spans="1:10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2"/>
    </row>
    <row r="230" spans="1:10" x14ac:dyDescent="0.25">
      <c r="A230" s="250"/>
      <c r="B230" s="250"/>
      <c r="C230" s="250"/>
      <c r="D230" s="55"/>
      <c r="E230" s="250"/>
      <c r="F230" s="250"/>
      <c r="G230" s="250"/>
      <c r="H230" s="250"/>
      <c r="I230" s="250"/>
      <c r="J230" s="250"/>
    </row>
    <row r="231" spans="1:10" x14ac:dyDescent="0.25">
      <c r="A231" s="250"/>
      <c r="B231" s="250"/>
      <c r="C231" s="250"/>
      <c r="D231" s="55"/>
      <c r="E231" s="250"/>
      <c r="F231" s="250"/>
      <c r="G231" s="250"/>
      <c r="H231" s="250"/>
      <c r="I231" s="250"/>
      <c r="J231" s="250"/>
    </row>
    <row r="232" spans="1:10" x14ac:dyDescent="0.25">
      <c r="A232" s="65"/>
      <c r="B232" s="105"/>
      <c r="C232" s="60"/>
      <c r="D232" s="60"/>
      <c r="E232" s="59"/>
      <c r="F232" s="60"/>
      <c r="G232" s="106"/>
      <c r="H232" s="106"/>
      <c r="I232" s="105"/>
      <c r="J232" s="105"/>
    </row>
    <row r="233" spans="1:10" ht="16.5" x14ac:dyDescent="0.25">
      <c r="A233" s="251"/>
      <c r="B233" s="251"/>
      <c r="C233" s="251"/>
      <c r="D233" s="251"/>
      <c r="E233" s="251"/>
      <c r="F233" s="251"/>
      <c r="G233" s="251"/>
      <c r="H233" s="251"/>
      <c r="I233" s="251"/>
      <c r="J233" s="82"/>
    </row>
    <row r="234" spans="1:10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2"/>
    </row>
    <row r="235" spans="1:10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2"/>
    </row>
    <row r="236" spans="1:10" x14ac:dyDescent="0.25">
      <c r="A236" s="250"/>
      <c r="B236" s="250"/>
      <c r="C236" s="250"/>
      <c r="D236" s="55"/>
      <c r="E236" s="250"/>
      <c r="F236" s="250"/>
      <c r="G236" s="250"/>
      <c r="H236" s="250"/>
      <c r="I236" s="250"/>
      <c r="J236" s="250"/>
    </row>
    <row r="237" spans="1:10" x14ac:dyDescent="0.25">
      <c r="A237" s="250"/>
      <c r="B237" s="250"/>
      <c r="C237" s="250"/>
      <c r="D237" s="55"/>
      <c r="E237" s="250"/>
      <c r="F237" s="250"/>
      <c r="G237" s="250"/>
      <c r="H237" s="250"/>
      <c r="I237" s="250"/>
      <c r="J237" s="250"/>
    </row>
    <row r="238" spans="1:10" x14ac:dyDescent="0.25">
      <c r="A238" s="65"/>
      <c r="B238" s="105"/>
      <c r="C238" s="60"/>
      <c r="D238" s="60"/>
      <c r="E238" s="59"/>
      <c r="F238" s="60"/>
      <c r="G238" s="106"/>
      <c r="H238" s="106"/>
      <c r="I238" s="105"/>
      <c r="J238" s="105"/>
    </row>
    <row r="239" spans="1:10" ht="16.5" x14ac:dyDescent="0.25">
      <c r="A239" s="251"/>
      <c r="B239" s="251"/>
      <c r="C239" s="251"/>
      <c r="D239" s="251"/>
      <c r="E239" s="251"/>
      <c r="F239" s="251"/>
      <c r="G239" s="251"/>
      <c r="H239" s="251"/>
      <c r="I239" s="251"/>
      <c r="J239" s="82"/>
    </row>
    <row r="240" spans="1:10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2"/>
    </row>
    <row r="241" spans="1:10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2"/>
    </row>
    <row r="242" spans="1:10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2"/>
    </row>
    <row r="243" spans="1:10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2"/>
    </row>
    <row r="244" spans="1:10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2"/>
    </row>
    <row r="245" spans="1:10" x14ac:dyDescent="0.25">
      <c r="A245" s="53"/>
      <c r="B245" s="53"/>
      <c r="C245" s="53"/>
      <c r="D245" s="53"/>
      <c r="E245" s="53"/>
      <c r="F245" s="51"/>
      <c r="G245" s="51"/>
      <c r="H245" s="51"/>
      <c r="I245" s="51"/>
      <c r="J245" s="52"/>
    </row>
    <row r="246" spans="1:10" x14ac:dyDescent="0.25">
      <c r="A246" s="53"/>
      <c r="B246" s="53"/>
      <c r="C246" s="53"/>
      <c r="D246" s="53"/>
      <c r="E246" s="53"/>
      <c r="F246" s="51"/>
      <c r="G246" s="51"/>
      <c r="H246" s="51"/>
      <c r="I246" s="51"/>
      <c r="J246" s="52"/>
    </row>
    <row r="247" spans="1:10" x14ac:dyDescent="0.25">
      <c r="A247" s="53"/>
      <c r="B247" s="53"/>
      <c r="C247" s="53"/>
      <c r="D247" s="53"/>
      <c r="E247" s="53"/>
      <c r="F247" s="51"/>
      <c r="G247" s="51"/>
      <c r="H247" s="51"/>
      <c r="I247" s="51"/>
      <c r="J247" s="52"/>
    </row>
    <row r="248" spans="1:10" x14ac:dyDescent="0.25">
      <c r="A248" s="53"/>
      <c r="B248" s="53"/>
      <c r="C248" s="53"/>
      <c r="D248" s="53"/>
      <c r="E248" s="53"/>
      <c r="F248" s="51"/>
      <c r="G248" s="51"/>
      <c r="H248" s="51"/>
      <c r="I248" s="51"/>
      <c r="J248" s="52"/>
    </row>
    <row r="249" spans="1:10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2"/>
    </row>
    <row r="250" spans="1:10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2"/>
    </row>
    <row r="251" spans="1:10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2"/>
    </row>
    <row r="252" spans="1:10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2"/>
    </row>
    <row r="253" spans="1:10" x14ac:dyDescent="0.25">
      <c r="A253" s="53"/>
      <c r="B253" s="53"/>
      <c r="C253" s="53"/>
      <c r="D253" s="53"/>
      <c r="E253" s="53"/>
      <c r="F253" s="51"/>
      <c r="G253" s="51"/>
      <c r="H253" s="51"/>
      <c r="I253" s="51"/>
      <c r="J253" s="52"/>
    </row>
    <row r="254" spans="1:10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2"/>
    </row>
    <row r="255" spans="1:10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2"/>
    </row>
    <row r="256" spans="1:10" x14ac:dyDescent="0.25">
      <c r="A256" s="250"/>
      <c r="B256" s="250"/>
      <c r="C256" s="250"/>
      <c r="D256" s="55"/>
      <c r="E256" s="250"/>
      <c r="F256" s="250"/>
      <c r="G256" s="250"/>
      <c r="H256" s="250"/>
      <c r="I256" s="250"/>
      <c r="J256" s="250"/>
    </row>
    <row r="257" spans="1:10" ht="17.25" customHeight="1" x14ac:dyDescent="0.25">
      <c r="A257" s="250"/>
      <c r="B257" s="250"/>
      <c r="C257" s="250"/>
      <c r="D257" s="55"/>
      <c r="E257" s="250"/>
      <c r="F257" s="250"/>
      <c r="G257" s="250"/>
      <c r="H257" s="250"/>
      <c r="I257" s="250"/>
      <c r="J257" s="250"/>
    </row>
    <row r="258" spans="1:10" x14ac:dyDescent="0.25">
      <c r="A258" s="65"/>
      <c r="B258" s="105"/>
      <c r="C258" s="60"/>
      <c r="D258" s="60"/>
      <c r="E258" s="59"/>
      <c r="F258" s="60"/>
      <c r="G258" s="106"/>
      <c r="H258" s="106"/>
      <c r="I258" s="105"/>
      <c r="J258" s="105"/>
    </row>
    <row r="259" spans="1:10" ht="16.5" x14ac:dyDescent="0.25">
      <c r="A259" s="251"/>
      <c r="B259" s="251"/>
      <c r="C259" s="251"/>
      <c r="D259" s="251"/>
      <c r="E259" s="251"/>
      <c r="F259" s="251"/>
      <c r="G259" s="251"/>
      <c r="H259" s="251"/>
      <c r="I259" s="251"/>
      <c r="J259" s="82"/>
    </row>
    <row r="260" spans="1:10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2"/>
    </row>
    <row r="261" spans="1:10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2"/>
    </row>
    <row r="262" spans="1:10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2"/>
    </row>
    <row r="263" spans="1:10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2"/>
    </row>
    <row r="264" spans="1:10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2"/>
    </row>
    <row r="265" spans="1:10" x14ac:dyDescent="0.25">
      <c r="A265" s="53"/>
      <c r="B265" s="53"/>
      <c r="C265" s="53"/>
      <c r="D265" s="53"/>
      <c r="E265" s="53"/>
      <c r="F265" s="53"/>
      <c r="G265" s="51"/>
      <c r="H265" s="51"/>
      <c r="I265" s="51"/>
      <c r="J265" s="52"/>
    </row>
    <row r="266" spans="1:10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52"/>
    </row>
    <row r="267" spans="1:10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2"/>
    </row>
    <row r="268" spans="1:10" x14ac:dyDescent="0.25">
      <c r="A268" s="262"/>
      <c r="B268" s="262"/>
      <c r="C268" s="262"/>
      <c r="D268" s="107"/>
      <c r="E268" s="262"/>
      <c r="F268" s="262"/>
      <c r="G268" s="262"/>
      <c r="H268" s="262"/>
      <c r="I268" s="262"/>
      <c r="J268" s="262"/>
    </row>
    <row r="269" spans="1:10" x14ac:dyDescent="0.25">
      <c r="A269" s="262"/>
      <c r="B269" s="262"/>
      <c r="C269" s="262"/>
      <c r="D269" s="107"/>
      <c r="E269" s="262"/>
      <c r="F269" s="262"/>
      <c r="G269" s="262"/>
      <c r="H269" s="262"/>
      <c r="I269" s="262"/>
      <c r="J269" s="262"/>
    </row>
    <row r="270" spans="1:10" x14ac:dyDescent="0.25">
      <c r="A270" s="108"/>
      <c r="B270" s="109"/>
      <c r="C270" s="60"/>
      <c r="D270" s="60"/>
      <c r="E270" s="110"/>
      <c r="F270" s="60"/>
      <c r="G270" s="111"/>
      <c r="H270" s="111"/>
      <c r="I270" s="109"/>
      <c r="J270" s="109"/>
    </row>
    <row r="271" spans="1:10" x14ac:dyDescent="0.25">
      <c r="A271" s="108"/>
      <c r="B271" s="109"/>
      <c r="C271" s="60"/>
      <c r="D271" s="60"/>
      <c r="E271" s="110"/>
      <c r="F271" s="60"/>
      <c r="G271" s="111"/>
      <c r="H271" s="111"/>
      <c r="I271" s="109"/>
      <c r="J271" s="109"/>
    </row>
    <row r="272" spans="1:10" x14ac:dyDescent="0.25">
      <c r="A272" s="261"/>
      <c r="B272" s="261"/>
      <c r="C272" s="261"/>
      <c r="D272" s="261"/>
      <c r="E272" s="261"/>
      <c r="F272" s="261"/>
      <c r="G272" s="261"/>
      <c r="H272" s="261"/>
      <c r="I272" s="261"/>
      <c r="J272" s="112"/>
    </row>
    <row r="273" spans="1:10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2"/>
    </row>
    <row r="274" spans="1:10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2"/>
    </row>
    <row r="275" spans="1:10" x14ac:dyDescent="0.25">
      <c r="A275" s="262"/>
      <c r="B275" s="262"/>
      <c r="C275" s="262"/>
      <c r="D275" s="107"/>
      <c r="E275" s="262"/>
      <c r="F275" s="262"/>
      <c r="G275" s="262"/>
      <c r="H275" s="262"/>
      <c r="I275" s="262"/>
      <c r="J275" s="262"/>
    </row>
    <row r="276" spans="1:10" x14ac:dyDescent="0.25">
      <c r="A276" s="262"/>
      <c r="B276" s="262"/>
      <c r="C276" s="262"/>
      <c r="D276" s="107"/>
      <c r="E276" s="262"/>
      <c r="F276" s="262"/>
      <c r="G276" s="262"/>
      <c r="H276" s="262"/>
      <c r="I276" s="262"/>
      <c r="J276" s="262"/>
    </row>
    <row r="277" spans="1:10" x14ac:dyDescent="0.25">
      <c r="A277" s="108"/>
      <c r="B277" s="109"/>
      <c r="C277" s="60"/>
      <c r="D277" s="60"/>
      <c r="E277" s="110"/>
      <c r="F277" s="60"/>
      <c r="G277" s="111"/>
      <c r="H277" s="111"/>
      <c r="I277" s="109"/>
      <c r="J277" s="109"/>
    </row>
    <row r="278" spans="1:10" x14ac:dyDescent="0.25">
      <c r="A278" s="108"/>
      <c r="B278" s="109"/>
      <c r="C278" s="60"/>
      <c r="D278" s="60"/>
      <c r="E278" s="110"/>
      <c r="F278" s="60"/>
      <c r="G278" s="111"/>
      <c r="H278" s="111"/>
      <c r="I278" s="109"/>
      <c r="J278" s="109"/>
    </row>
    <row r="279" spans="1:10" x14ac:dyDescent="0.25">
      <c r="A279" s="261"/>
      <c r="B279" s="261"/>
      <c r="C279" s="261"/>
      <c r="D279" s="261"/>
      <c r="E279" s="261"/>
      <c r="F279" s="261"/>
      <c r="G279" s="261"/>
      <c r="H279" s="261"/>
      <c r="I279" s="261"/>
      <c r="J279" s="112"/>
    </row>
    <row r="280" spans="1:10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4"/>
    </row>
    <row r="281" spans="1:10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4"/>
    </row>
    <row r="282" spans="1:10" x14ac:dyDescent="0.25">
      <c r="A282" s="262"/>
      <c r="B282" s="262"/>
      <c r="C282" s="262"/>
      <c r="D282" s="107"/>
      <c r="E282" s="262"/>
      <c r="F282" s="262"/>
      <c r="G282" s="262"/>
      <c r="H282" s="262"/>
      <c r="I282" s="262"/>
      <c r="J282" s="262"/>
    </row>
    <row r="283" spans="1:10" x14ac:dyDescent="0.25">
      <c r="A283" s="262"/>
      <c r="B283" s="262"/>
      <c r="C283" s="262"/>
      <c r="D283" s="107"/>
      <c r="E283" s="262"/>
      <c r="F283" s="262"/>
      <c r="G283" s="262"/>
      <c r="H283" s="262"/>
      <c r="I283" s="262"/>
      <c r="J283" s="262"/>
    </row>
    <row r="284" spans="1:10" x14ac:dyDescent="0.25">
      <c r="A284" s="108"/>
      <c r="B284" s="109"/>
      <c r="C284" s="60"/>
      <c r="D284" s="60"/>
      <c r="E284" s="110"/>
      <c r="F284" s="60"/>
      <c r="G284" s="111"/>
      <c r="H284" s="111"/>
      <c r="I284" s="109"/>
      <c r="J284" s="109"/>
    </row>
    <row r="285" spans="1:10" x14ac:dyDescent="0.25">
      <c r="A285" s="108"/>
      <c r="B285" s="109"/>
      <c r="C285" s="60"/>
      <c r="D285" s="60"/>
      <c r="E285" s="110"/>
      <c r="F285" s="60"/>
      <c r="G285" s="111"/>
      <c r="H285" s="111"/>
      <c r="I285" s="109"/>
      <c r="J285" s="109"/>
    </row>
    <row r="286" spans="1:10" x14ac:dyDescent="0.25">
      <c r="A286" s="108"/>
      <c r="B286" s="109"/>
      <c r="C286" s="60"/>
      <c r="D286" s="60"/>
      <c r="E286" s="110"/>
      <c r="F286" s="60"/>
      <c r="G286" s="111"/>
      <c r="H286" s="111"/>
      <c r="I286" s="109"/>
      <c r="J286" s="109"/>
    </row>
    <row r="287" spans="1:10" x14ac:dyDescent="0.25">
      <c r="A287" s="108"/>
      <c r="B287" s="109"/>
      <c r="C287" s="60"/>
      <c r="D287" s="60"/>
      <c r="E287" s="113"/>
      <c r="F287" s="60"/>
      <c r="G287" s="111"/>
      <c r="H287" s="111"/>
      <c r="I287" s="109"/>
      <c r="J287" s="109"/>
    </row>
    <row r="288" spans="1:10" x14ac:dyDescent="0.25">
      <c r="A288" s="261"/>
      <c r="B288" s="261"/>
      <c r="C288" s="261"/>
      <c r="D288" s="261"/>
      <c r="E288" s="261"/>
      <c r="F288" s="261"/>
      <c r="G288" s="261"/>
      <c r="H288" s="261"/>
      <c r="I288" s="261"/>
      <c r="J288" s="112"/>
    </row>
    <row r="289" spans="1:10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2"/>
    </row>
    <row r="290" spans="1:10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2"/>
    </row>
    <row r="291" spans="1:10" x14ac:dyDescent="0.25">
      <c r="A291" s="53"/>
      <c r="B291" s="53"/>
      <c r="C291" s="53"/>
      <c r="D291" s="53"/>
      <c r="E291" s="53"/>
      <c r="F291" s="51"/>
      <c r="G291" s="51"/>
      <c r="H291" s="51"/>
      <c r="I291" s="51"/>
      <c r="J291" s="52"/>
    </row>
    <row r="292" spans="1:10" x14ac:dyDescent="0.25">
      <c r="A292" s="53"/>
      <c r="B292" s="53"/>
      <c r="C292" s="53"/>
      <c r="D292" s="53"/>
      <c r="E292" s="53"/>
      <c r="F292" s="51"/>
      <c r="G292" s="51"/>
      <c r="H292" s="51"/>
      <c r="I292" s="51"/>
      <c r="J292" s="52"/>
    </row>
    <row r="293" spans="1:10" x14ac:dyDescent="0.25">
      <c r="A293" s="53"/>
      <c r="B293" s="53"/>
      <c r="C293" s="53"/>
      <c r="D293" s="53"/>
      <c r="E293" s="53"/>
      <c r="F293" s="51"/>
      <c r="G293" s="51"/>
      <c r="H293" s="51"/>
      <c r="I293" s="51"/>
      <c r="J293" s="52"/>
    </row>
    <row r="294" spans="1:10" x14ac:dyDescent="0.25">
      <c r="A294" s="250"/>
      <c r="B294" s="250"/>
      <c r="C294" s="250"/>
      <c r="D294" s="55"/>
      <c r="E294" s="250"/>
      <c r="F294" s="250"/>
      <c r="G294" s="250"/>
      <c r="H294" s="250"/>
      <c r="I294" s="250"/>
      <c r="J294" s="250"/>
    </row>
    <row r="295" spans="1:10" x14ac:dyDescent="0.25">
      <c r="A295" s="250"/>
      <c r="B295" s="250"/>
      <c r="C295" s="250"/>
      <c r="D295" s="55"/>
      <c r="E295" s="250"/>
      <c r="F295" s="250"/>
      <c r="G295" s="250"/>
      <c r="H295" s="250"/>
      <c r="I295" s="250"/>
      <c r="J295" s="250"/>
    </row>
    <row r="296" spans="1:10" x14ac:dyDescent="0.25">
      <c r="A296" s="65"/>
      <c r="B296" s="105"/>
      <c r="C296" s="60"/>
      <c r="D296" s="60"/>
      <c r="E296" s="59"/>
      <c r="F296" s="60"/>
      <c r="G296" s="106"/>
      <c r="H296" s="106"/>
      <c r="I296" s="114"/>
      <c r="J296" s="105"/>
    </row>
    <row r="297" spans="1:10" x14ac:dyDescent="0.25">
      <c r="A297" s="65"/>
      <c r="B297" s="105"/>
      <c r="C297" s="60"/>
      <c r="D297" s="60"/>
      <c r="E297" s="59"/>
      <c r="F297" s="60"/>
      <c r="G297" s="106"/>
      <c r="H297" s="106"/>
      <c r="I297" s="114"/>
      <c r="J297" s="105"/>
    </row>
    <row r="298" spans="1:10" x14ac:dyDescent="0.25">
      <c r="A298" s="65"/>
      <c r="B298" s="105"/>
      <c r="C298" s="60"/>
      <c r="D298" s="60"/>
      <c r="E298" s="59"/>
      <c r="F298" s="60"/>
      <c r="G298" s="106"/>
      <c r="H298" s="106"/>
      <c r="I298" s="114"/>
      <c r="J298" s="105"/>
    </row>
    <row r="299" spans="1:10" x14ac:dyDescent="0.25">
      <c r="A299" s="65"/>
      <c r="B299" s="105"/>
      <c r="C299" s="60"/>
      <c r="D299" s="60"/>
      <c r="E299" s="59"/>
      <c r="F299" s="60"/>
      <c r="G299" s="106"/>
      <c r="H299" s="106"/>
      <c r="I299" s="114"/>
      <c r="J299" s="105"/>
    </row>
    <row r="300" spans="1:10" x14ac:dyDescent="0.25">
      <c r="A300" s="65"/>
      <c r="B300" s="105"/>
      <c r="C300" s="60"/>
      <c r="D300" s="60"/>
      <c r="E300" s="59"/>
      <c r="F300" s="60"/>
      <c r="G300" s="106"/>
      <c r="H300" s="106"/>
      <c r="I300" s="114"/>
      <c r="J300" s="105"/>
    </row>
    <row r="301" spans="1:10" x14ac:dyDescent="0.25">
      <c r="A301" s="65"/>
      <c r="B301" s="105"/>
      <c r="C301" s="60"/>
      <c r="D301" s="60"/>
      <c r="E301" s="59"/>
      <c r="F301" s="60"/>
      <c r="G301" s="106"/>
      <c r="H301" s="106"/>
      <c r="I301" s="114"/>
      <c r="J301" s="105"/>
    </row>
    <row r="302" spans="1:10" x14ac:dyDescent="0.25">
      <c r="A302" s="249"/>
      <c r="B302" s="249"/>
      <c r="C302" s="249"/>
      <c r="D302" s="249"/>
      <c r="E302" s="249"/>
      <c r="F302" s="249"/>
      <c r="G302" s="249"/>
      <c r="H302" s="249"/>
      <c r="I302" s="249"/>
      <c r="J302" s="82"/>
    </row>
    <row r="303" spans="1:10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2"/>
    </row>
    <row r="304" spans="1:10" x14ac:dyDescent="0.25">
      <c r="A304" s="53"/>
      <c r="B304" s="53"/>
      <c r="C304" s="53"/>
      <c r="D304" s="53"/>
      <c r="E304" s="53"/>
      <c r="F304" s="51"/>
      <c r="G304" s="51"/>
      <c r="H304" s="51"/>
      <c r="I304" s="51"/>
      <c r="J304" s="52"/>
    </row>
    <row r="305" spans="1:10" hidden="1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2"/>
    </row>
    <row r="306" spans="1:10" x14ac:dyDescent="0.25">
      <c r="A306" s="250"/>
      <c r="B306" s="250"/>
      <c r="C306" s="250"/>
      <c r="D306" s="55"/>
      <c r="E306" s="250"/>
      <c r="F306" s="250"/>
      <c r="G306" s="250"/>
      <c r="H306" s="250"/>
      <c r="I306" s="250"/>
      <c r="J306" s="250"/>
    </row>
    <row r="307" spans="1:10" x14ac:dyDescent="0.25">
      <c r="A307" s="250"/>
      <c r="B307" s="250"/>
      <c r="C307" s="250"/>
      <c r="D307" s="55"/>
      <c r="E307" s="250"/>
      <c r="F307" s="250"/>
      <c r="G307" s="250"/>
      <c r="H307" s="250"/>
      <c r="I307" s="250"/>
      <c r="J307" s="250"/>
    </row>
    <row r="308" spans="1:10" x14ac:dyDescent="0.25">
      <c r="A308" s="65"/>
      <c r="B308" s="57"/>
      <c r="C308" s="60"/>
      <c r="D308" s="60"/>
      <c r="E308" s="59"/>
      <c r="F308" s="60"/>
      <c r="G308" s="106"/>
      <c r="H308" s="106"/>
      <c r="I308" s="57"/>
      <c r="J308" s="57"/>
    </row>
    <row r="309" spans="1:10" x14ac:dyDescent="0.25">
      <c r="A309" s="65"/>
      <c r="B309" s="57"/>
      <c r="C309" s="60"/>
      <c r="D309" s="60"/>
      <c r="E309" s="59"/>
      <c r="F309" s="60"/>
      <c r="G309" s="106"/>
      <c r="H309" s="106"/>
      <c r="I309" s="57"/>
      <c r="J309" s="57"/>
    </row>
    <row r="310" spans="1:10" x14ac:dyDescent="0.25">
      <c r="A310" s="65"/>
      <c r="B310" s="57"/>
      <c r="C310" s="60"/>
      <c r="D310" s="60"/>
      <c r="E310" s="59"/>
      <c r="F310" s="60"/>
      <c r="G310" s="106"/>
      <c r="H310" s="106"/>
      <c r="I310" s="57"/>
      <c r="J310" s="57"/>
    </row>
    <row r="311" spans="1:10" x14ac:dyDescent="0.25">
      <c r="A311" s="65"/>
      <c r="B311" s="57"/>
      <c r="C311" s="60"/>
      <c r="D311" s="60"/>
      <c r="E311" s="59"/>
      <c r="F311" s="60"/>
      <c r="G311" s="106"/>
      <c r="H311" s="106"/>
      <c r="I311" s="57"/>
      <c r="J311" s="57"/>
    </row>
    <row r="312" spans="1:10" x14ac:dyDescent="0.25">
      <c r="A312" s="65"/>
      <c r="B312" s="57"/>
      <c r="C312" s="60"/>
      <c r="D312" s="60"/>
      <c r="E312" s="59"/>
      <c r="F312" s="60"/>
      <c r="G312" s="106"/>
      <c r="H312" s="106"/>
      <c r="I312" s="57"/>
      <c r="J312" s="57"/>
    </row>
    <row r="313" spans="1:10" x14ac:dyDescent="0.25">
      <c r="A313" s="65"/>
      <c r="B313" s="57"/>
      <c r="C313" s="60"/>
      <c r="D313" s="60"/>
      <c r="E313" s="59"/>
      <c r="F313" s="60"/>
      <c r="G313" s="106"/>
      <c r="H313" s="106"/>
      <c r="I313" s="57"/>
      <c r="J313" s="57"/>
    </row>
    <row r="314" spans="1:10" x14ac:dyDescent="0.25">
      <c r="A314" s="65"/>
      <c r="B314" s="57"/>
      <c r="C314" s="60"/>
      <c r="D314" s="60"/>
      <c r="E314" s="59"/>
      <c r="F314" s="60"/>
      <c r="G314" s="106"/>
      <c r="H314" s="106"/>
      <c r="I314" s="57"/>
      <c r="J314" s="57"/>
    </row>
    <row r="315" spans="1:10" x14ac:dyDescent="0.25">
      <c r="A315" s="65"/>
      <c r="B315" s="57"/>
      <c r="C315" s="60"/>
      <c r="D315" s="60"/>
      <c r="E315" s="59"/>
      <c r="F315" s="60"/>
      <c r="G315" s="106"/>
      <c r="H315" s="106"/>
      <c r="I315" s="57"/>
      <c r="J315" s="57"/>
    </row>
    <row r="316" spans="1:10" x14ac:dyDescent="0.25">
      <c r="A316" s="65"/>
      <c r="B316" s="57"/>
      <c r="C316" s="60"/>
      <c r="D316" s="60"/>
      <c r="E316" s="59"/>
      <c r="F316" s="60"/>
      <c r="G316" s="106"/>
      <c r="H316" s="106"/>
      <c r="I316" s="57"/>
      <c r="J316" s="57"/>
    </row>
    <row r="317" spans="1:10" x14ac:dyDescent="0.25">
      <c r="A317" s="65"/>
      <c r="B317" s="57"/>
      <c r="C317" s="60"/>
      <c r="D317" s="60"/>
      <c r="E317" s="59"/>
      <c r="F317" s="60"/>
      <c r="G317" s="106"/>
      <c r="H317" s="106"/>
      <c r="I317" s="57"/>
      <c r="J317" s="57"/>
    </row>
    <row r="318" spans="1:10" x14ac:dyDescent="0.25">
      <c r="A318" s="65"/>
      <c r="B318" s="57"/>
      <c r="C318" s="60"/>
      <c r="D318" s="60"/>
      <c r="E318" s="59"/>
      <c r="F318" s="60"/>
      <c r="G318" s="106"/>
      <c r="H318" s="106"/>
      <c r="I318" s="57"/>
      <c r="J318" s="57"/>
    </row>
    <row r="319" spans="1:10" x14ac:dyDescent="0.25">
      <c r="A319" s="65"/>
      <c r="B319" s="57"/>
      <c r="C319" s="60"/>
      <c r="D319" s="60"/>
      <c r="E319" s="59"/>
      <c r="F319" s="60"/>
      <c r="G319" s="106"/>
      <c r="H319" s="106"/>
      <c r="I319" s="57"/>
      <c r="J319" s="57"/>
    </row>
    <row r="320" spans="1:10" x14ac:dyDescent="0.25">
      <c r="A320" s="65"/>
      <c r="B320" s="57"/>
      <c r="C320" s="60"/>
      <c r="D320" s="60"/>
      <c r="E320" s="59"/>
      <c r="F320" s="60"/>
      <c r="G320" s="106"/>
      <c r="H320" s="106"/>
      <c r="I320" s="57"/>
      <c r="J320" s="57"/>
    </row>
    <row r="321" spans="1:10" x14ac:dyDescent="0.25">
      <c r="A321" s="65"/>
      <c r="B321" s="57"/>
      <c r="C321" s="60"/>
      <c r="D321" s="60"/>
      <c r="E321" s="59"/>
      <c r="F321" s="60"/>
      <c r="G321" s="106"/>
      <c r="H321" s="106"/>
      <c r="I321" s="57"/>
      <c r="J321" s="57"/>
    </row>
    <row r="322" spans="1:10" x14ac:dyDescent="0.25">
      <c r="A322" s="65"/>
      <c r="B322" s="57"/>
      <c r="C322" s="60"/>
      <c r="D322" s="60"/>
      <c r="E322" s="59"/>
      <c r="F322" s="60"/>
      <c r="G322" s="106"/>
      <c r="H322" s="106"/>
      <c r="I322" s="57"/>
      <c r="J322" s="57"/>
    </row>
    <row r="323" spans="1:10" x14ac:dyDescent="0.25">
      <c r="A323" s="65"/>
      <c r="B323" s="57"/>
      <c r="C323" s="60"/>
      <c r="D323" s="60"/>
      <c r="E323" s="59"/>
      <c r="F323" s="60"/>
      <c r="G323" s="106"/>
      <c r="H323" s="106"/>
      <c r="I323" s="57"/>
      <c r="J323" s="57"/>
    </row>
    <row r="324" spans="1:10" x14ac:dyDescent="0.25">
      <c r="A324" s="65"/>
      <c r="B324" s="57"/>
      <c r="C324" s="60"/>
      <c r="D324" s="60"/>
      <c r="E324" s="59"/>
      <c r="F324" s="60"/>
      <c r="G324" s="106"/>
      <c r="H324" s="106"/>
      <c r="I324" s="57"/>
      <c r="J324" s="57"/>
    </row>
    <row r="325" spans="1:10" x14ac:dyDescent="0.25">
      <c r="A325" s="65"/>
      <c r="B325" s="57"/>
      <c r="C325" s="60"/>
      <c r="D325" s="60"/>
      <c r="E325" s="59"/>
      <c r="F325" s="60"/>
      <c r="G325" s="106"/>
      <c r="H325" s="106"/>
      <c r="I325" s="57"/>
      <c r="J325" s="57"/>
    </row>
    <row r="326" spans="1:10" x14ac:dyDescent="0.25">
      <c r="A326" s="65"/>
      <c r="B326" s="57"/>
      <c r="C326" s="60"/>
      <c r="D326" s="60"/>
      <c r="E326" s="59"/>
      <c r="F326" s="60"/>
      <c r="G326" s="106"/>
      <c r="H326" s="106"/>
      <c r="I326" s="57"/>
      <c r="J326" s="57"/>
    </row>
    <row r="327" spans="1:10" x14ac:dyDescent="0.25">
      <c r="A327" s="65"/>
      <c r="B327" s="57"/>
      <c r="C327" s="60"/>
      <c r="D327" s="60"/>
      <c r="E327" s="59"/>
      <c r="F327" s="60"/>
      <c r="G327" s="106"/>
      <c r="H327" s="106"/>
      <c r="I327" s="57"/>
      <c r="J327" s="57"/>
    </row>
    <row r="328" spans="1:10" x14ac:dyDescent="0.25">
      <c r="A328" s="65"/>
      <c r="B328" s="57"/>
      <c r="C328" s="60"/>
      <c r="D328" s="60"/>
      <c r="E328" s="59"/>
      <c r="F328" s="60"/>
      <c r="G328" s="106"/>
      <c r="H328" s="106"/>
      <c r="I328" s="57"/>
      <c r="J328" s="57"/>
    </row>
    <row r="329" spans="1:10" x14ac:dyDescent="0.25">
      <c r="A329" s="65"/>
      <c r="B329" s="57"/>
      <c r="C329" s="60"/>
      <c r="D329" s="60"/>
      <c r="E329" s="59"/>
      <c r="F329" s="60"/>
      <c r="G329" s="106"/>
      <c r="H329" s="106"/>
      <c r="I329" s="57"/>
      <c r="J329" s="57"/>
    </row>
    <row r="330" spans="1:10" x14ac:dyDescent="0.25">
      <c r="A330" s="65"/>
      <c r="B330" s="57"/>
      <c r="C330" s="60"/>
      <c r="D330" s="60"/>
      <c r="E330" s="59"/>
      <c r="F330" s="60"/>
      <c r="G330" s="106"/>
      <c r="H330" s="106"/>
      <c r="I330" s="57"/>
      <c r="J330" s="57"/>
    </row>
    <row r="331" spans="1:10" x14ac:dyDescent="0.25">
      <c r="A331" s="65"/>
      <c r="B331" s="57"/>
      <c r="C331" s="60"/>
      <c r="D331" s="60"/>
      <c r="E331" s="59"/>
      <c r="F331" s="60"/>
      <c r="G331" s="106"/>
      <c r="H331" s="106"/>
      <c r="I331" s="57"/>
      <c r="J331" s="57"/>
    </row>
    <row r="332" spans="1:10" x14ac:dyDescent="0.25">
      <c r="A332" s="65"/>
      <c r="B332" s="57"/>
      <c r="C332" s="60"/>
      <c r="D332" s="60"/>
      <c r="E332" s="59"/>
      <c r="F332" s="60"/>
      <c r="G332" s="106"/>
      <c r="H332" s="106"/>
      <c r="I332" s="57"/>
      <c r="J332" s="57"/>
    </row>
    <row r="333" spans="1:10" x14ac:dyDescent="0.25">
      <c r="A333" s="65"/>
      <c r="B333" s="57"/>
      <c r="C333" s="60"/>
      <c r="D333" s="60"/>
      <c r="E333" s="59"/>
      <c r="F333" s="60"/>
      <c r="G333" s="106"/>
      <c r="H333" s="106"/>
      <c r="I333" s="57"/>
      <c r="J333" s="57"/>
    </row>
    <row r="334" spans="1:10" x14ac:dyDescent="0.25">
      <c r="A334" s="65"/>
      <c r="B334" s="105"/>
      <c r="C334" s="60"/>
      <c r="D334" s="60"/>
      <c r="E334" s="59"/>
      <c r="F334" s="60"/>
      <c r="G334" s="106"/>
      <c r="H334" s="106"/>
      <c r="I334" s="114"/>
      <c r="J334" s="105"/>
    </row>
    <row r="335" spans="1:10" x14ac:dyDescent="0.25">
      <c r="A335" s="65"/>
      <c r="B335" s="105"/>
      <c r="C335" s="60"/>
      <c r="D335" s="60"/>
      <c r="E335" s="59"/>
      <c r="F335" s="60"/>
      <c r="G335" s="106"/>
      <c r="H335" s="106"/>
      <c r="I335" s="114"/>
      <c r="J335" s="105"/>
    </row>
    <row r="336" spans="1:10" x14ac:dyDescent="0.25">
      <c r="A336" s="249"/>
      <c r="B336" s="249"/>
      <c r="C336" s="249"/>
      <c r="D336" s="249"/>
      <c r="E336" s="249"/>
      <c r="F336" s="249"/>
      <c r="G336" s="249"/>
      <c r="H336" s="249"/>
      <c r="I336" s="249"/>
      <c r="J336" s="82"/>
    </row>
    <row r="337" spans="1:10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2"/>
    </row>
    <row r="338" spans="1:10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2"/>
    </row>
    <row r="339" spans="1:10" x14ac:dyDescent="0.25">
      <c r="A339" s="53"/>
      <c r="B339" s="53"/>
      <c r="C339" s="53"/>
      <c r="D339" s="53"/>
      <c r="E339" s="53"/>
      <c r="F339" s="53"/>
      <c r="G339" s="51"/>
      <c r="H339" s="51"/>
      <c r="I339" s="51"/>
      <c r="J339" s="52"/>
    </row>
    <row r="340" spans="1:10" x14ac:dyDescent="0.25">
      <c r="A340" s="53"/>
      <c r="B340" s="53"/>
      <c r="C340" s="53"/>
      <c r="D340" s="53"/>
      <c r="E340" s="53"/>
      <c r="F340" s="53"/>
      <c r="G340" s="51"/>
      <c r="H340" s="51"/>
      <c r="I340" s="51"/>
      <c r="J340" s="52"/>
    </row>
    <row r="341" spans="1:10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4"/>
    </row>
    <row r="342" spans="1:10" x14ac:dyDescent="0.25">
      <c r="A342" s="262"/>
      <c r="B342" s="262"/>
      <c r="C342" s="262"/>
      <c r="D342" s="107"/>
      <c r="E342" s="262"/>
      <c r="F342" s="262"/>
      <c r="G342" s="262"/>
      <c r="H342" s="262"/>
      <c r="I342" s="262"/>
      <c r="J342" s="262"/>
    </row>
    <row r="343" spans="1:10" x14ac:dyDescent="0.25">
      <c r="A343" s="262"/>
      <c r="B343" s="262"/>
      <c r="C343" s="262"/>
      <c r="D343" s="107"/>
      <c r="E343" s="262"/>
      <c r="F343" s="262"/>
      <c r="G343" s="262"/>
      <c r="H343" s="262"/>
      <c r="I343" s="262"/>
      <c r="J343" s="262"/>
    </row>
    <row r="344" spans="1:10" x14ac:dyDescent="0.25">
      <c r="A344" s="108"/>
      <c r="B344" s="109"/>
      <c r="C344" s="60"/>
      <c r="D344" s="60"/>
      <c r="E344" s="115"/>
      <c r="F344" s="60"/>
      <c r="G344" s="111"/>
      <c r="H344" s="111"/>
      <c r="I344" s="109"/>
      <c r="J344" s="109"/>
    </row>
    <row r="345" spans="1:10" x14ac:dyDescent="0.25">
      <c r="A345" s="108"/>
      <c r="B345" s="109"/>
      <c r="C345" s="60"/>
      <c r="D345" s="60"/>
      <c r="E345" s="115"/>
      <c r="F345" s="60"/>
      <c r="G345" s="111"/>
      <c r="H345" s="111"/>
      <c r="I345" s="109"/>
      <c r="J345" s="109"/>
    </row>
    <row r="346" spans="1:10" x14ac:dyDescent="0.25">
      <c r="A346" s="108"/>
      <c r="B346" s="109"/>
      <c r="C346" s="60"/>
      <c r="D346" s="60"/>
      <c r="E346" s="115"/>
      <c r="F346" s="60"/>
      <c r="G346" s="111"/>
      <c r="H346" s="111"/>
      <c r="I346" s="109"/>
      <c r="J346" s="109"/>
    </row>
    <row r="347" spans="1:10" x14ac:dyDescent="0.25">
      <c r="A347" s="108"/>
      <c r="B347" s="109"/>
      <c r="C347" s="60"/>
      <c r="D347" s="60"/>
      <c r="E347" s="115"/>
      <c r="F347" s="60"/>
      <c r="G347" s="111"/>
      <c r="H347" s="111"/>
      <c r="I347" s="109"/>
      <c r="J347" s="109"/>
    </row>
    <row r="348" spans="1:10" x14ac:dyDescent="0.25">
      <c r="A348" s="261"/>
      <c r="B348" s="261"/>
      <c r="C348" s="261"/>
      <c r="D348" s="261"/>
      <c r="E348" s="261"/>
      <c r="F348" s="261"/>
      <c r="G348" s="261"/>
      <c r="H348" s="261"/>
      <c r="I348" s="261"/>
      <c r="J348" s="112"/>
    </row>
    <row r="349" spans="1:10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4"/>
    </row>
    <row r="350" spans="1:10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4"/>
    </row>
    <row r="351" spans="1:10" x14ac:dyDescent="0.25">
      <c r="A351" s="262"/>
      <c r="B351" s="262"/>
      <c r="C351" s="262"/>
      <c r="D351" s="107"/>
      <c r="E351" s="262"/>
      <c r="F351" s="262"/>
      <c r="G351" s="262"/>
      <c r="H351" s="262"/>
      <c r="I351" s="262"/>
      <c r="J351" s="262"/>
    </row>
    <row r="352" spans="1:10" x14ac:dyDescent="0.25">
      <c r="A352" s="262"/>
      <c r="B352" s="262"/>
      <c r="C352" s="262"/>
      <c r="D352" s="107"/>
      <c r="E352" s="262"/>
      <c r="F352" s="262"/>
      <c r="G352" s="262"/>
      <c r="H352" s="262"/>
      <c r="I352" s="262"/>
      <c r="J352" s="262"/>
    </row>
    <row r="353" spans="1:10" x14ac:dyDescent="0.25">
      <c r="A353" s="108"/>
      <c r="B353" s="109"/>
      <c r="C353" s="60"/>
      <c r="D353" s="60"/>
      <c r="E353" s="115"/>
      <c r="F353" s="60"/>
      <c r="G353" s="111"/>
      <c r="H353" s="111"/>
      <c r="I353" s="109"/>
      <c r="J353" s="109"/>
    </row>
    <row r="354" spans="1:10" x14ac:dyDescent="0.25">
      <c r="A354" s="108"/>
      <c r="B354" s="109"/>
      <c r="C354" s="60"/>
      <c r="D354" s="60"/>
      <c r="E354" s="115"/>
      <c r="F354" s="60"/>
      <c r="G354" s="111"/>
      <c r="H354" s="111"/>
      <c r="I354" s="109"/>
      <c r="J354" s="109"/>
    </row>
    <row r="355" spans="1:10" x14ac:dyDescent="0.25">
      <c r="A355" s="261"/>
      <c r="B355" s="261"/>
      <c r="C355" s="261"/>
      <c r="D355" s="261"/>
      <c r="E355" s="261"/>
      <c r="F355" s="261"/>
      <c r="G355" s="261"/>
      <c r="H355" s="261"/>
      <c r="I355" s="261"/>
      <c r="J355" s="112"/>
    </row>
    <row r="356" spans="1:10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2"/>
    </row>
    <row r="357" spans="1:10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2"/>
    </row>
    <row r="358" spans="1:10" x14ac:dyDescent="0.25">
      <c r="A358" s="53"/>
      <c r="B358" s="53"/>
      <c r="C358" s="53"/>
      <c r="D358" s="53"/>
      <c r="E358" s="53"/>
      <c r="F358" s="53"/>
      <c r="G358" s="51"/>
      <c r="H358" s="51"/>
      <c r="I358" s="51"/>
      <c r="J358" s="52"/>
    </row>
    <row r="359" spans="1:10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2"/>
    </row>
    <row r="360" spans="1:10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4"/>
    </row>
    <row r="361" spans="1:10" x14ac:dyDescent="0.25">
      <c r="A361" s="250"/>
      <c r="B361" s="250"/>
      <c r="C361" s="250"/>
      <c r="D361" s="55"/>
      <c r="E361" s="250"/>
      <c r="F361" s="250"/>
      <c r="G361" s="250"/>
      <c r="H361" s="250"/>
      <c r="I361" s="250"/>
      <c r="J361" s="250"/>
    </row>
    <row r="362" spans="1:10" x14ac:dyDescent="0.25">
      <c r="A362" s="250"/>
      <c r="B362" s="250"/>
      <c r="C362" s="250"/>
      <c r="D362" s="55"/>
      <c r="E362" s="250"/>
      <c r="F362" s="250"/>
      <c r="G362" s="250"/>
      <c r="H362" s="250"/>
      <c r="I362" s="250"/>
      <c r="J362" s="250"/>
    </row>
    <row r="363" spans="1:10" x14ac:dyDescent="0.25">
      <c r="A363" s="116"/>
      <c r="B363" s="117"/>
      <c r="C363" s="118"/>
      <c r="D363" s="118"/>
      <c r="E363" s="119"/>
      <c r="F363" s="118"/>
      <c r="G363" s="61"/>
      <c r="H363" s="61"/>
      <c r="I363" s="117"/>
      <c r="J363" s="117"/>
    </row>
    <row r="364" spans="1:10" x14ac:dyDescent="0.25">
      <c r="A364" s="116"/>
      <c r="B364" s="117"/>
      <c r="C364" s="118"/>
      <c r="D364" s="118"/>
      <c r="E364" s="119"/>
      <c r="F364" s="118"/>
      <c r="G364" s="61"/>
      <c r="H364" s="61"/>
      <c r="I364" s="117"/>
      <c r="J364" s="117"/>
    </row>
    <row r="365" spans="1:10" x14ac:dyDescent="0.25">
      <c r="A365" s="116"/>
      <c r="B365" s="117"/>
      <c r="C365" s="118"/>
      <c r="D365" s="118"/>
      <c r="E365" s="119"/>
      <c r="F365" s="118"/>
      <c r="G365" s="61"/>
      <c r="H365" s="61"/>
      <c r="I365" s="117"/>
      <c r="J365" s="117"/>
    </row>
    <row r="366" spans="1:10" x14ac:dyDescent="0.25">
      <c r="A366" s="116"/>
      <c r="B366" s="117"/>
      <c r="C366" s="118"/>
      <c r="D366" s="118"/>
      <c r="E366" s="119"/>
      <c r="F366" s="118"/>
      <c r="G366" s="61"/>
      <c r="H366" s="61"/>
      <c r="I366" s="117"/>
      <c r="J366" s="117"/>
    </row>
    <row r="367" spans="1:10" x14ac:dyDescent="0.25">
      <c r="A367" s="116"/>
      <c r="B367" s="117"/>
      <c r="C367" s="118"/>
      <c r="D367" s="118"/>
      <c r="E367" s="119"/>
      <c r="F367" s="118"/>
      <c r="G367" s="61"/>
      <c r="H367" s="61"/>
      <c r="I367" s="117"/>
      <c r="J367" s="117"/>
    </row>
    <row r="368" spans="1:10" x14ac:dyDescent="0.25">
      <c r="A368" s="116"/>
      <c r="B368" s="117"/>
      <c r="C368" s="118"/>
      <c r="D368" s="118"/>
      <c r="E368" s="119"/>
      <c r="F368" s="118"/>
      <c r="G368" s="61"/>
      <c r="H368" s="61"/>
      <c r="I368" s="117"/>
      <c r="J368" s="117"/>
    </row>
    <row r="369" spans="1:10" x14ac:dyDescent="0.25">
      <c r="A369" s="116"/>
      <c r="B369" s="117"/>
      <c r="C369" s="118"/>
      <c r="D369" s="118"/>
      <c r="E369" s="119"/>
      <c r="F369" s="118"/>
      <c r="G369" s="61"/>
      <c r="H369" s="61"/>
      <c r="I369" s="117"/>
      <c r="J369" s="117"/>
    </row>
    <row r="370" spans="1:10" x14ac:dyDescent="0.25">
      <c r="A370" s="116"/>
      <c r="B370" s="117"/>
      <c r="C370" s="118"/>
      <c r="D370" s="118"/>
      <c r="E370" s="119"/>
      <c r="F370" s="118"/>
      <c r="G370" s="61"/>
      <c r="H370" s="61"/>
      <c r="I370" s="117"/>
      <c r="J370" s="117"/>
    </row>
    <row r="371" spans="1:10" x14ac:dyDescent="0.25">
      <c r="A371" s="249"/>
      <c r="B371" s="249"/>
      <c r="C371" s="249"/>
      <c r="D371" s="249"/>
      <c r="E371" s="249"/>
      <c r="F371" s="249"/>
      <c r="G371" s="249"/>
      <c r="H371" s="249"/>
      <c r="I371" s="249"/>
      <c r="J371" s="82"/>
    </row>
    <row r="372" spans="1:10" x14ac:dyDescent="0.25">
      <c r="A372" s="51"/>
      <c r="B372" s="51"/>
      <c r="C372" s="51"/>
      <c r="D372" s="51"/>
      <c r="E372" s="51"/>
      <c r="F372" s="51"/>
      <c r="G372" s="51"/>
      <c r="H372" s="51"/>
      <c r="I372" s="51"/>
      <c r="J372" s="52"/>
    </row>
    <row r="373" spans="1:10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4"/>
    </row>
    <row r="374" spans="1:10" x14ac:dyDescent="0.25">
      <c r="A374" s="250"/>
      <c r="B374" s="250"/>
      <c r="C374" s="250"/>
      <c r="D374" s="55"/>
      <c r="E374" s="250"/>
      <c r="F374" s="250"/>
      <c r="G374" s="250"/>
      <c r="H374" s="250"/>
      <c r="I374" s="250"/>
      <c r="J374" s="250"/>
    </row>
    <row r="375" spans="1:10" x14ac:dyDescent="0.25">
      <c r="A375" s="250"/>
      <c r="B375" s="250"/>
      <c r="C375" s="250"/>
      <c r="D375" s="55"/>
      <c r="E375" s="250"/>
      <c r="F375" s="250"/>
      <c r="G375" s="250"/>
      <c r="H375" s="250"/>
      <c r="I375" s="250"/>
      <c r="J375" s="250"/>
    </row>
    <row r="376" spans="1:10" x14ac:dyDescent="0.25">
      <c r="A376" s="116"/>
      <c r="B376" s="117"/>
      <c r="C376" s="118"/>
      <c r="D376" s="118"/>
      <c r="E376" s="119"/>
      <c r="F376" s="118"/>
      <c r="G376" s="61"/>
      <c r="H376" s="61"/>
      <c r="I376" s="117"/>
      <c r="J376" s="117"/>
    </row>
    <row r="377" spans="1:10" x14ac:dyDescent="0.25">
      <c r="A377" s="116"/>
      <c r="B377" s="117"/>
      <c r="C377" s="118"/>
      <c r="D377" s="118"/>
      <c r="E377" s="119"/>
      <c r="F377" s="118"/>
      <c r="G377" s="61"/>
      <c r="H377" s="61"/>
      <c r="I377" s="117"/>
      <c r="J377" s="117"/>
    </row>
    <row r="378" spans="1:10" x14ac:dyDescent="0.25">
      <c r="A378" s="116"/>
      <c r="B378" s="117"/>
      <c r="C378" s="118"/>
      <c r="D378" s="118"/>
      <c r="E378" s="119"/>
      <c r="F378" s="118"/>
      <c r="G378" s="61"/>
      <c r="H378" s="61"/>
      <c r="I378" s="117"/>
      <c r="J378" s="117"/>
    </row>
    <row r="379" spans="1:10" x14ac:dyDescent="0.25">
      <c r="A379" s="116"/>
      <c r="B379" s="117"/>
      <c r="C379" s="118"/>
      <c r="D379" s="118"/>
      <c r="E379" s="119"/>
      <c r="F379" s="118"/>
      <c r="G379" s="61"/>
      <c r="H379" s="61"/>
      <c r="I379" s="117"/>
      <c r="J379" s="117"/>
    </row>
    <row r="380" spans="1:10" x14ac:dyDescent="0.25">
      <c r="A380" s="249"/>
      <c r="B380" s="249"/>
      <c r="C380" s="249"/>
      <c r="D380" s="249"/>
      <c r="E380" s="249"/>
      <c r="F380" s="249"/>
      <c r="G380" s="249"/>
      <c r="H380" s="249"/>
      <c r="I380" s="249"/>
      <c r="J380" s="82"/>
    </row>
    <row r="381" spans="1:10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2"/>
    </row>
    <row r="382" spans="1:10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2"/>
    </row>
    <row r="383" spans="1:10" x14ac:dyDescent="0.25">
      <c r="A383" s="53"/>
      <c r="B383" s="53"/>
      <c r="C383" s="53"/>
      <c r="D383" s="53"/>
      <c r="E383" s="53"/>
      <c r="F383" s="53"/>
      <c r="G383" s="53"/>
      <c r="H383" s="53"/>
      <c r="I383" s="53"/>
      <c r="J383" s="54"/>
    </row>
    <row r="384" spans="1:10" x14ac:dyDescent="0.25">
      <c r="A384" s="53"/>
      <c r="B384" s="53"/>
      <c r="C384" s="53"/>
      <c r="D384" s="53"/>
      <c r="E384" s="53"/>
      <c r="F384" s="53"/>
      <c r="G384" s="53"/>
      <c r="H384" s="53"/>
      <c r="I384" s="53"/>
      <c r="J384" s="54"/>
    </row>
    <row r="385" spans="1:10" x14ac:dyDescent="0.25">
      <c r="A385" s="250"/>
      <c r="B385" s="250"/>
      <c r="C385" s="250"/>
      <c r="D385" s="55"/>
      <c r="E385" s="250"/>
      <c r="F385" s="250"/>
      <c r="G385" s="250"/>
      <c r="H385" s="250"/>
      <c r="I385" s="260"/>
      <c r="J385" s="260"/>
    </row>
    <row r="386" spans="1:10" x14ac:dyDescent="0.25">
      <c r="A386" s="250"/>
      <c r="B386" s="250"/>
      <c r="C386" s="250"/>
      <c r="D386" s="55"/>
      <c r="E386" s="250"/>
      <c r="F386" s="250"/>
      <c r="G386" s="250"/>
      <c r="H386" s="250"/>
      <c r="I386" s="260"/>
      <c r="J386" s="260"/>
    </row>
    <row r="387" spans="1:10" x14ac:dyDescent="0.25">
      <c r="A387" s="78"/>
      <c r="B387" s="62"/>
      <c r="C387" s="120"/>
      <c r="D387" s="120"/>
      <c r="E387" s="80"/>
      <c r="F387" s="118"/>
      <c r="G387" s="61"/>
      <c r="H387" s="61"/>
      <c r="I387" s="79"/>
      <c r="J387" s="79"/>
    </row>
    <row r="388" spans="1:10" x14ac:dyDescent="0.25">
      <c r="A388" s="78"/>
      <c r="B388" s="62"/>
      <c r="C388" s="120"/>
      <c r="D388" s="120"/>
      <c r="E388" s="80"/>
      <c r="F388" s="118"/>
      <c r="G388" s="61"/>
      <c r="H388" s="61"/>
      <c r="I388" s="79"/>
      <c r="J388" s="79"/>
    </row>
    <row r="389" spans="1:10" x14ac:dyDescent="0.25">
      <c r="A389" s="78"/>
      <c r="B389" s="62"/>
      <c r="C389" s="120"/>
      <c r="D389" s="120"/>
      <c r="E389" s="80"/>
      <c r="F389" s="118"/>
      <c r="G389" s="61"/>
      <c r="H389" s="61"/>
      <c r="I389" s="79"/>
      <c r="J389" s="79"/>
    </row>
    <row r="390" spans="1:10" x14ac:dyDescent="0.25">
      <c r="A390" s="78"/>
      <c r="B390" s="62"/>
      <c r="C390" s="120"/>
      <c r="D390" s="120"/>
      <c r="E390" s="80"/>
      <c r="F390" s="118"/>
      <c r="G390" s="61"/>
      <c r="H390" s="61"/>
      <c r="I390" s="79"/>
      <c r="J390" s="79"/>
    </row>
    <row r="391" spans="1:10" x14ac:dyDescent="0.25">
      <c r="A391" s="78"/>
      <c r="B391" s="62"/>
      <c r="C391" s="120"/>
      <c r="D391" s="120"/>
      <c r="E391" s="80"/>
      <c r="F391" s="118"/>
      <c r="G391" s="61"/>
      <c r="H391" s="61"/>
      <c r="I391" s="79"/>
      <c r="J391" s="79"/>
    </row>
    <row r="392" spans="1:10" x14ac:dyDescent="0.25">
      <c r="A392" s="78"/>
      <c r="B392" s="121"/>
      <c r="C392" s="78"/>
      <c r="D392" s="78"/>
      <c r="E392" s="80"/>
      <c r="F392" s="81"/>
      <c r="G392" s="78"/>
      <c r="H392" s="78"/>
      <c r="I392" s="62"/>
      <c r="J392" s="62"/>
    </row>
    <row r="393" spans="1:10" x14ac:dyDescent="0.25">
      <c r="A393" s="249"/>
      <c r="B393" s="249"/>
      <c r="C393" s="249"/>
      <c r="D393" s="249"/>
      <c r="E393" s="249"/>
      <c r="F393" s="249"/>
      <c r="G393" s="249"/>
      <c r="H393" s="249"/>
      <c r="I393" s="249"/>
      <c r="J393" s="54"/>
    </row>
    <row r="394" spans="1:10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2"/>
    </row>
    <row r="395" spans="1:10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2"/>
    </row>
    <row r="396" spans="1:10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2"/>
    </row>
    <row r="397" spans="1:10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2"/>
    </row>
    <row r="398" spans="1:10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2"/>
    </row>
    <row r="399" spans="1:10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2"/>
    </row>
    <row r="400" spans="1:10" x14ac:dyDescent="0.25">
      <c r="A400" s="51"/>
      <c r="B400" s="51"/>
      <c r="C400" s="51"/>
      <c r="D400" s="51"/>
      <c r="E400" s="51"/>
      <c r="F400" s="51"/>
      <c r="G400" s="51"/>
      <c r="H400" s="51"/>
      <c r="I400" s="51"/>
      <c r="J400" s="52"/>
    </row>
    <row r="401" spans="1:10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2"/>
    </row>
    <row r="402" spans="1:10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2"/>
    </row>
    <row r="403" spans="1:10" x14ac:dyDescent="0.25">
      <c r="A403" s="51"/>
      <c r="B403" s="51"/>
      <c r="C403" s="51"/>
      <c r="D403" s="51"/>
      <c r="E403" s="51"/>
      <c r="F403" s="51"/>
      <c r="G403" s="51"/>
      <c r="H403" s="51"/>
      <c r="I403" s="51"/>
      <c r="J403" s="52"/>
    </row>
    <row r="404" spans="1:10" x14ac:dyDescent="0.25">
      <c r="A404" s="51"/>
      <c r="B404" s="51"/>
      <c r="C404" s="51"/>
      <c r="D404" s="51"/>
      <c r="E404" s="51"/>
      <c r="F404" s="51"/>
      <c r="G404" s="51"/>
      <c r="H404" s="51"/>
      <c r="I404" s="51"/>
      <c r="J404" s="52"/>
    </row>
    <row r="405" spans="1:10" x14ac:dyDescent="0.25">
      <c r="A405" s="53"/>
      <c r="B405" s="53"/>
      <c r="C405" s="53"/>
      <c r="D405" s="53"/>
      <c r="E405" s="53"/>
      <c r="F405" s="53"/>
      <c r="G405" s="51"/>
      <c r="H405" s="51"/>
      <c r="I405" s="51"/>
      <c r="J405" s="52"/>
    </row>
    <row r="406" spans="1:10" x14ac:dyDescent="0.25">
      <c r="A406" s="51"/>
      <c r="B406" s="51"/>
      <c r="C406" s="51"/>
      <c r="D406" s="51"/>
      <c r="E406" s="51"/>
      <c r="F406" s="51"/>
      <c r="G406" s="51"/>
      <c r="H406" s="51"/>
      <c r="I406" s="51"/>
      <c r="J406" s="52"/>
    </row>
    <row r="407" spans="1:10" x14ac:dyDescent="0.25">
      <c r="A407" s="51"/>
      <c r="B407" s="51"/>
      <c r="C407" s="51"/>
      <c r="D407" s="51"/>
      <c r="E407" s="51"/>
      <c r="F407" s="51"/>
      <c r="G407" s="51"/>
      <c r="H407" s="51"/>
      <c r="I407" s="51"/>
      <c r="J407" s="52"/>
    </row>
    <row r="408" spans="1:10" x14ac:dyDescent="0.25">
      <c r="A408" s="250"/>
      <c r="B408" s="250"/>
      <c r="C408" s="250"/>
      <c r="D408" s="55"/>
      <c r="E408" s="250"/>
      <c r="F408" s="250"/>
      <c r="G408" s="250"/>
      <c r="H408" s="250"/>
      <c r="I408" s="250"/>
      <c r="J408" s="250"/>
    </row>
    <row r="409" spans="1:10" x14ac:dyDescent="0.25">
      <c r="A409" s="250"/>
      <c r="B409" s="250"/>
      <c r="C409" s="250"/>
      <c r="D409" s="55"/>
      <c r="E409" s="250"/>
      <c r="F409" s="250"/>
      <c r="G409" s="250"/>
      <c r="H409" s="250"/>
      <c r="I409" s="250"/>
      <c r="J409" s="250"/>
    </row>
    <row r="410" spans="1:10" x14ac:dyDescent="0.25">
      <c r="A410" s="122"/>
      <c r="B410" s="123"/>
      <c r="C410" s="124"/>
      <c r="D410" s="124"/>
      <c r="E410" s="125"/>
      <c r="F410" s="60"/>
      <c r="G410" s="106"/>
      <c r="H410" s="106"/>
      <c r="I410" s="105"/>
      <c r="J410" s="105"/>
    </row>
    <row r="411" spans="1:10" x14ac:dyDescent="0.25">
      <c r="A411" s="122"/>
      <c r="B411" s="123"/>
      <c r="C411" s="124"/>
      <c r="D411" s="124"/>
      <c r="E411" s="125"/>
      <c r="F411" s="60"/>
      <c r="G411" s="106"/>
      <c r="H411" s="106"/>
      <c r="I411" s="105"/>
      <c r="J411" s="105"/>
    </row>
    <row r="412" spans="1:10" x14ac:dyDescent="0.25">
      <c r="A412" s="122"/>
      <c r="B412" s="123"/>
      <c r="C412" s="124"/>
      <c r="D412" s="124"/>
      <c r="E412" s="125"/>
      <c r="F412" s="60"/>
      <c r="G412" s="106"/>
      <c r="H412" s="106"/>
      <c r="I412" s="105"/>
      <c r="J412" s="105"/>
    </row>
    <row r="413" spans="1:10" x14ac:dyDescent="0.25">
      <c r="A413" s="249"/>
      <c r="B413" s="249"/>
      <c r="C413" s="249"/>
      <c r="D413" s="249"/>
      <c r="E413" s="249"/>
      <c r="F413" s="249"/>
      <c r="G413" s="249"/>
      <c r="H413" s="249"/>
      <c r="I413" s="249"/>
      <c r="J413" s="82"/>
    </row>
    <row r="414" spans="1:10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2"/>
    </row>
    <row r="415" spans="1:10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2"/>
    </row>
    <row r="416" spans="1:10" x14ac:dyDescent="0.25">
      <c r="A416" s="250"/>
      <c r="B416" s="250"/>
      <c r="C416" s="250"/>
      <c r="D416" s="55"/>
      <c r="E416" s="250"/>
      <c r="F416" s="250"/>
      <c r="G416" s="250"/>
      <c r="H416" s="250"/>
      <c r="I416" s="250"/>
      <c r="J416" s="250"/>
    </row>
    <row r="417" spans="1:10" x14ac:dyDescent="0.25">
      <c r="A417" s="250"/>
      <c r="B417" s="250"/>
      <c r="C417" s="250"/>
      <c r="D417" s="55"/>
      <c r="E417" s="250"/>
      <c r="F417" s="250"/>
      <c r="G417" s="250"/>
      <c r="H417" s="250"/>
      <c r="I417" s="250"/>
      <c r="J417" s="250"/>
    </row>
    <row r="418" spans="1:10" x14ac:dyDescent="0.25">
      <c r="A418" s="126"/>
      <c r="B418" s="105"/>
      <c r="C418" s="60"/>
      <c r="D418" s="60"/>
      <c r="E418" s="59"/>
      <c r="F418" s="60"/>
      <c r="G418" s="106"/>
      <c r="H418" s="106"/>
      <c r="I418" s="105"/>
      <c r="J418" s="105"/>
    </row>
    <row r="419" spans="1:10" x14ac:dyDescent="0.25">
      <c r="A419" s="126"/>
      <c r="B419" s="105"/>
      <c r="C419" s="60"/>
      <c r="D419" s="60"/>
      <c r="E419" s="59"/>
      <c r="F419" s="60"/>
      <c r="G419" s="106"/>
      <c r="H419" s="106"/>
      <c r="I419" s="105"/>
      <c r="J419" s="105"/>
    </row>
    <row r="420" spans="1:10" x14ac:dyDescent="0.25">
      <c r="A420" s="126"/>
      <c r="B420" s="105"/>
      <c r="C420" s="60"/>
      <c r="D420" s="60"/>
      <c r="E420" s="59"/>
      <c r="F420" s="60"/>
      <c r="G420" s="106"/>
      <c r="H420" s="106"/>
      <c r="I420" s="105"/>
      <c r="J420" s="105"/>
    </row>
    <row r="421" spans="1:10" x14ac:dyDescent="0.25">
      <c r="A421" s="126"/>
      <c r="B421" s="105"/>
      <c r="C421" s="60"/>
      <c r="D421" s="60"/>
      <c r="E421" s="59"/>
      <c r="F421" s="60"/>
      <c r="G421" s="106"/>
      <c r="H421" s="106"/>
      <c r="I421" s="105"/>
      <c r="J421" s="105"/>
    </row>
    <row r="422" spans="1:10" x14ac:dyDescent="0.25">
      <c r="A422" s="126"/>
      <c r="B422" s="105"/>
      <c r="C422" s="60"/>
      <c r="D422" s="60"/>
      <c r="E422" s="59"/>
      <c r="F422" s="60"/>
      <c r="G422" s="106"/>
      <c r="H422" s="106"/>
      <c r="I422" s="105"/>
      <c r="J422" s="105"/>
    </row>
    <row r="423" spans="1:10" x14ac:dyDescent="0.25">
      <c r="A423" s="249"/>
      <c r="B423" s="249"/>
      <c r="C423" s="249"/>
      <c r="D423" s="249"/>
      <c r="E423" s="249"/>
      <c r="F423" s="249"/>
      <c r="G423" s="249"/>
      <c r="H423" s="249"/>
      <c r="I423" s="249"/>
      <c r="J423" s="82"/>
    </row>
    <row r="424" spans="1:10" x14ac:dyDescent="0.25">
      <c r="A424" s="51"/>
      <c r="B424" s="51"/>
      <c r="C424" s="51"/>
      <c r="D424" s="51"/>
      <c r="E424" s="51"/>
      <c r="F424" s="51"/>
      <c r="G424" s="51"/>
      <c r="H424" s="51"/>
      <c r="I424" s="51"/>
      <c r="J424" s="52"/>
    </row>
    <row r="425" spans="1:10" x14ac:dyDescent="0.25">
      <c r="A425" s="51"/>
      <c r="B425" s="51"/>
      <c r="C425" s="51"/>
      <c r="D425" s="51"/>
      <c r="E425" s="51"/>
      <c r="F425" s="51"/>
      <c r="G425" s="51"/>
      <c r="H425" s="51"/>
      <c r="I425" s="51"/>
      <c r="J425" s="52"/>
    </row>
    <row r="426" spans="1:10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4"/>
    </row>
    <row r="427" spans="1:10" ht="12.75" customHeight="1" x14ac:dyDescent="0.25">
      <c r="A427" s="51"/>
      <c r="B427" s="51"/>
      <c r="C427" s="51"/>
      <c r="D427" s="51"/>
      <c r="E427" s="51"/>
      <c r="F427" s="51"/>
      <c r="G427" s="51"/>
      <c r="H427" s="51"/>
      <c r="I427" s="51"/>
      <c r="J427" s="52"/>
    </row>
    <row r="428" spans="1:10" x14ac:dyDescent="0.25">
      <c r="A428" s="250"/>
      <c r="B428" s="250"/>
      <c r="C428" s="250"/>
      <c r="D428" s="55"/>
      <c r="E428" s="250"/>
      <c r="F428" s="250"/>
      <c r="G428" s="250"/>
      <c r="H428" s="250"/>
      <c r="I428" s="250"/>
      <c r="J428" s="250"/>
    </row>
    <row r="429" spans="1:10" x14ac:dyDescent="0.25">
      <c r="A429" s="250"/>
      <c r="B429" s="250"/>
      <c r="C429" s="250"/>
      <c r="D429" s="55"/>
      <c r="E429" s="250"/>
      <c r="F429" s="250"/>
      <c r="G429" s="250"/>
      <c r="H429" s="250"/>
      <c r="I429" s="250"/>
      <c r="J429" s="250"/>
    </row>
    <row r="430" spans="1:10" x14ac:dyDescent="0.25">
      <c r="A430" s="78"/>
      <c r="B430" s="99"/>
      <c r="C430" s="127"/>
      <c r="D430" s="127"/>
      <c r="E430" s="80"/>
      <c r="F430" s="60"/>
      <c r="G430" s="61"/>
      <c r="H430" s="61"/>
      <c r="I430" s="62"/>
      <c r="J430" s="62"/>
    </row>
    <row r="431" spans="1:10" x14ac:dyDescent="0.25">
      <c r="A431" s="78"/>
      <c r="B431" s="99"/>
      <c r="C431" s="127"/>
      <c r="D431" s="127"/>
      <c r="E431" s="80"/>
      <c r="F431" s="127"/>
      <c r="G431" s="61"/>
      <c r="H431" s="61"/>
      <c r="I431" s="62"/>
      <c r="J431" s="62"/>
    </row>
    <row r="432" spans="1:10" x14ac:dyDescent="0.25">
      <c r="A432" s="78"/>
      <c r="B432" s="99"/>
      <c r="C432" s="127"/>
      <c r="D432" s="127"/>
      <c r="E432" s="80"/>
      <c r="F432" s="127"/>
      <c r="G432" s="61"/>
      <c r="H432" s="61"/>
      <c r="I432" s="62"/>
      <c r="J432" s="62"/>
    </row>
    <row r="433" spans="1:10" x14ac:dyDescent="0.25">
      <c r="A433" s="78"/>
      <c r="B433" s="99"/>
      <c r="C433" s="127"/>
      <c r="D433" s="127"/>
      <c r="E433" s="80"/>
      <c r="F433" s="127"/>
      <c r="G433" s="61"/>
      <c r="H433" s="61"/>
      <c r="I433" s="62"/>
      <c r="J433" s="62"/>
    </row>
    <row r="434" spans="1:10" x14ac:dyDescent="0.25">
      <c r="A434" s="78"/>
      <c r="B434" s="99"/>
      <c r="C434" s="127"/>
      <c r="D434" s="127"/>
      <c r="E434" s="80"/>
      <c r="F434" s="127"/>
      <c r="G434" s="61"/>
      <c r="H434" s="61"/>
      <c r="I434" s="62"/>
      <c r="J434" s="62"/>
    </row>
    <row r="435" spans="1:10" x14ac:dyDescent="0.25">
      <c r="A435" s="78"/>
      <c r="B435" s="99"/>
      <c r="C435" s="127"/>
      <c r="D435" s="127"/>
      <c r="E435" s="80"/>
      <c r="F435" s="127"/>
      <c r="G435" s="61"/>
      <c r="H435" s="61"/>
      <c r="I435" s="62"/>
      <c r="J435" s="62"/>
    </row>
    <row r="436" spans="1:10" x14ac:dyDescent="0.25">
      <c r="A436" s="78"/>
      <c r="B436" s="99"/>
      <c r="C436" s="127"/>
      <c r="D436" s="127"/>
      <c r="E436" s="80"/>
      <c r="F436" s="127"/>
      <c r="G436" s="61"/>
      <c r="H436" s="61"/>
      <c r="I436" s="62"/>
      <c r="J436" s="62"/>
    </row>
    <row r="437" spans="1:10" x14ac:dyDescent="0.25">
      <c r="A437" s="78"/>
      <c r="B437" s="99"/>
      <c r="C437" s="127"/>
      <c r="D437" s="127"/>
      <c r="E437" s="80"/>
      <c r="F437" s="127"/>
      <c r="G437" s="61"/>
      <c r="H437" s="61"/>
      <c r="I437" s="62"/>
      <c r="J437" s="62"/>
    </row>
    <row r="438" spans="1:10" x14ac:dyDescent="0.25">
      <c r="A438" s="78"/>
      <c r="B438" s="99"/>
      <c r="C438" s="127"/>
      <c r="D438" s="127"/>
      <c r="E438" s="80"/>
      <c r="F438" s="127"/>
      <c r="G438" s="61"/>
      <c r="H438" s="61"/>
      <c r="I438" s="62"/>
      <c r="J438" s="62"/>
    </row>
    <row r="439" spans="1:10" x14ac:dyDescent="0.25">
      <c r="A439" s="78"/>
      <c r="B439" s="99"/>
      <c r="C439" s="127"/>
      <c r="D439" s="127"/>
      <c r="E439" s="80"/>
      <c r="F439" s="127"/>
      <c r="G439" s="61"/>
      <c r="H439" s="61"/>
      <c r="I439" s="62"/>
      <c r="J439" s="62"/>
    </row>
    <row r="440" spans="1:10" x14ac:dyDescent="0.25">
      <c r="A440" s="78"/>
      <c r="B440" s="99"/>
      <c r="C440" s="127"/>
      <c r="D440" s="127"/>
      <c r="E440" s="80"/>
      <c r="F440" s="127"/>
      <c r="G440" s="61"/>
      <c r="H440" s="61"/>
      <c r="I440" s="62"/>
      <c r="J440" s="62"/>
    </row>
    <row r="441" spans="1:10" x14ac:dyDescent="0.25">
      <c r="A441" s="78"/>
      <c r="B441" s="99"/>
      <c r="C441" s="127"/>
      <c r="D441" s="127"/>
      <c r="E441" s="80"/>
      <c r="F441" s="127"/>
      <c r="G441" s="61"/>
      <c r="H441" s="61"/>
      <c r="I441" s="62"/>
      <c r="J441" s="62"/>
    </row>
    <row r="442" spans="1:10" x14ac:dyDescent="0.25">
      <c r="A442" s="249"/>
      <c r="B442" s="249"/>
      <c r="C442" s="249"/>
      <c r="D442" s="249"/>
      <c r="E442" s="249"/>
      <c r="F442" s="249"/>
      <c r="G442" s="249"/>
      <c r="H442" s="249"/>
      <c r="I442" s="249"/>
      <c r="J442" s="128"/>
    </row>
    <row r="443" spans="1:10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2"/>
    </row>
    <row r="444" spans="1:10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2"/>
    </row>
    <row r="445" spans="1:10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4"/>
    </row>
    <row r="446" spans="1:10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4"/>
    </row>
    <row r="447" spans="1:10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4"/>
    </row>
    <row r="448" spans="1:10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4"/>
    </row>
    <row r="449" spans="1:10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4"/>
    </row>
    <row r="450" spans="1:10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4"/>
    </row>
    <row r="451" spans="1:10" x14ac:dyDescent="0.25">
      <c r="A451" s="250"/>
      <c r="B451" s="250"/>
      <c r="C451" s="250"/>
      <c r="D451" s="55"/>
      <c r="E451" s="250"/>
      <c r="F451" s="250"/>
      <c r="G451" s="250"/>
      <c r="H451" s="250"/>
      <c r="I451" s="250"/>
      <c r="J451" s="250"/>
    </row>
    <row r="452" spans="1:10" x14ac:dyDescent="0.25">
      <c r="A452" s="250"/>
      <c r="B452" s="250"/>
      <c r="C452" s="250"/>
      <c r="D452" s="55"/>
      <c r="E452" s="250"/>
      <c r="F452" s="250"/>
      <c r="G452" s="250"/>
      <c r="H452" s="250"/>
      <c r="I452" s="250"/>
      <c r="J452" s="250"/>
    </row>
    <row r="453" spans="1:10" x14ac:dyDescent="0.25">
      <c r="A453" s="78"/>
      <c r="B453" s="79"/>
      <c r="C453" s="60"/>
      <c r="D453" s="60"/>
      <c r="E453" s="129"/>
      <c r="F453" s="127"/>
      <c r="G453" s="61"/>
      <c r="H453" s="61"/>
      <c r="I453" s="79"/>
      <c r="J453" s="79"/>
    </row>
    <row r="454" spans="1:10" x14ac:dyDescent="0.25">
      <c r="A454" s="78"/>
      <c r="B454" s="79"/>
      <c r="C454" s="60"/>
      <c r="D454" s="60"/>
      <c r="E454" s="129"/>
      <c r="F454" s="127"/>
      <c r="G454" s="61"/>
      <c r="H454" s="61"/>
      <c r="I454" s="79"/>
      <c r="J454" s="79"/>
    </row>
    <row r="455" spans="1:10" x14ac:dyDescent="0.25">
      <c r="A455" s="78"/>
      <c r="B455" s="79"/>
      <c r="C455" s="60"/>
      <c r="D455" s="60"/>
      <c r="E455" s="129"/>
      <c r="F455" s="127"/>
      <c r="G455" s="61"/>
      <c r="H455" s="61"/>
      <c r="I455" s="79"/>
      <c r="J455" s="79"/>
    </row>
    <row r="456" spans="1:10" x14ac:dyDescent="0.25">
      <c r="A456" s="78"/>
      <c r="B456" s="79"/>
      <c r="C456" s="60"/>
      <c r="D456" s="60"/>
      <c r="E456" s="129"/>
      <c r="F456" s="127"/>
      <c r="G456" s="61"/>
      <c r="H456" s="61"/>
      <c r="I456" s="79"/>
      <c r="J456" s="79"/>
    </row>
    <row r="457" spans="1:10" x14ac:dyDescent="0.25">
      <c r="A457" s="78"/>
      <c r="B457" s="79"/>
      <c r="C457" s="60"/>
      <c r="D457" s="60"/>
      <c r="E457" s="129"/>
      <c r="F457" s="127"/>
      <c r="G457" s="61"/>
      <c r="H457" s="61"/>
      <c r="I457" s="79"/>
      <c r="J457" s="79"/>
    </row>
    <row r="458" spans="1:10" x14ac:dyDescent="0.25">
      <c r="A458" s="78"/>
      <c r="B458" s="79"/>
      <c r="C458" s="60"/>
      <c r="D458" s="60"/>
      <c r="E458" s="129"/>
      <c r="F458" s="127"/>
      <c r="G458" s="61"/>
      <c r="H458" s="61"/>
      <c r="I458" s="79"/>
      <c r="J458" s="79"/>
    </row>
    <row r="459" spans="1:10" x14ac:dyDescent="0.25">
      <c r="A459" s="78"/>
      <c r="B459" s="79"/>
      <c r="C459" s="60"/>
      <c r="D459" s="60"/>
      <c r="E459" s="129"/>
      <c r="F459" s="127"/>
      <c r="G459" s="61"/>
      <c r="H459" s="61"/>
      <c r="I459" s="79"/>
      <c r="J459" s="79"/>
    </row>
    <row r="460" spans="1:10" x14ac:dyDescent="0.25">
      <c r="A460" s="78"/>
      <c r="B460" s="79"/>
      <c r="C460" s="60"/>
      <c r="D460" s="60"/>
      <c r="E460" s="129"/>
      <c r="F460" s="127"/>
      <c r="G460" s="61"/>
      <c r="H460" s="61"/>
      <c r="I460" s="79"/>
      <c r="J460" s="79"/>
    </row>
    <row r="461" spans="1:10" x14ac:dyDescent="0.25">
      <c r="A461" s="249"/>
      <c r="B461" s="249"/>
      <c r="C461" s="249"/>
      <c r="D461" s="249"/>
      <c r="E461" s="249"/>
      <c r="F461" s="249"/>
      <c r="G461" s="249"/>
      <c r="H461" s="249"/>
      <c r="I461" s="249"/>
      <c r="J461" s="82"/>
    </row>
    <row r="462" spans="1:10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2"/>
    </row>
    <row r="463" spans="1:10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2"/>
    </row>
    <row r="464" spans="1:10" x14ac:dyDescent="0.25">
      <c r="A464" s="53"/>
      <c r="B464" s="53"/>
      <c r="C464" s="53"/>
      <c r="D464" s="53"/>
      <c r="E464" s="53"/>
      <c r="F464" s="53"/>
      <c r="G464" s="51"/>
      <c r="H464" s="51"/>
      <c r="I464" s="51"/>
      <c r="J464" s="52"/>
    </row>
    <row r="465" spans="1:10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2"/>
    </row>
    <row r="466" spans="1:10" x14ac:dyDescent="0.25">
      <c r="A466" s="250"/>
      <c r="B466" s="250"/>
      <c r="C466" s="250"/>
      <c r="D466" s="55"/>
      <c r="E466" s="250"/>
      <c r="F466" s="250"/>
      <c r="G466" s="250"/>
      <c r="H466" s="250"/>
      <c r="I466" s="250"/>
      <c r="J466" s="250"/>
    </row>
    <row r="467" spans="1:10" x14ac:dyDescent="0.25">
      <c r="A467" s="250"/>
      <c r="B467" s="250"/>
      <c r="C467" s="250"/>
      <c r="D467" s="55"/>
      <c r="E467" s="250"/>
      <c r="F467" s="250"/>
      <c r="G467" s="250"/>
      <c r="H467" s="250"/>
      <c r="I467" s="250"/>
      <c r="J467" s="250"/>
    </row>
    <row r="468" spans="1:10" x14ac:dyDescent="0.25">
      <c r="A468" s="91"/>
      <c r="B468" s="92"/>
      <c r="C468" s="130"/>
      <c r="D468" s="130"/>
      <c r="E468" s="86"/>
      <c r="F468" s="131"/>
      <c r="G468" s="94"/>
      <c r="H468" s="94"/>
      <c r="I468" s="92"/>
      <c r="J468" s="92"/>
    </row>
    <row r="469" spans="1:10" x14ac:dyDescent="0.25">
      <c r="A469" s="91"/>
      <c r="B469" s="92"/>
      <c r="C469" s="130"/>
      <c r="D469" s="130"/>
      <c r="E469" s="86"/>
      <c r="F469" s="131"/>
      <c r="G469" s="94"/>
      <c r="H469" s="94"/>
      <c r="I469" s="92"/>
      <c r="J469" s="92"/>
    </row>
    <row r="470" spans="1:10" x14ac:dyDescent="0.25">
      <c r="A470" s="91"/>
      <c r="B470" s="92"/>
      <c r="C470" s="130"/>
      <c r="D470" s="130"/>
      <c r="E470" s="86"/>
      <c r="F470" s="131"/>
      <c r="G470" s="94"/>
      <c r="H470" s="94"/>
      <c r="I470" s="92"/>
      <c r="J470" s="92"/>
    </row>
    <row r="471" spans="1:10" x14ac:dyDescent="0.25">
      <c r="A471" s="91"/>
      <c r="B471" s="92"/>
      <c r="C471" s="130"/>
      <c r="D471" s="130"/>
      <c r="E471" s="86"/>
      <c r="F471" s="131"/>
      <c r="G471" s="94"/>
      <c r="H471" s="94"/>
      <c r="I471" s="92"/>
      <c r="J471" s="92"/>
    </row>
    <row r="472" spans="1:10" x14ac:dyDescent="0.25">
      <c r="A472" s="91"/>
      <c r="B472" s="92"/>
      <c r="C472" s="130"/>
      <c r="D472" s="130"/>
      <c r="E472" s="86"/>
      <c r="F472" s="131"/>
      <c r="G472" s="94"/>
      <c r="H472" s="94"/>
      <c r="I472" s="92"/>
      <c r="J472" s="92"/>
    </row>
    <row r="473" spans="1:10" x14ac:dyDescent="0.25">
      <c r="A473" s="91"/>
      <c r="B473" s="92"/>
      <c r="C473" s="130"/>
      <c r="D473" s="130"/>
      <c r="E473" s="86"/>
      <c r="F473" s="131"/>
      <c r="G473" s="94"/>
      <c r="H473" s="94"/>
      <c r="I473" s="92"/>
      <c r="J473" s="92"/>
    </row>
    <row r="474" spans="1:10" x14ac:dyDescent="0.25">
      <c r="A474" s="91"/>
      <c r="B474" s="92"/>
      <c r="C474" s="132"/>
      <c r="D474" s="132"/>
      <c r="E474" s="86"/>
      <c r="F474" s="131"/>
      <c r="G474" s="94"/>
      <c r="H474" s="94"/>
      <c r="I474" s="92"/>
      <c r="J474" s="92"/>
    </row>
    <row r="475" spans="1:10" x14ac:dyDescent="0.25">
      <c r="A475" s="91"/>
      <c r="B475" s="92"/>
      <c r="C475" s="132"/>
      <c r="D475" s="132"/>
      <c r="E475" s="86"/>
      <c r="F475" s="131"/>
      <c r="G475" s="94"/>
      <c r="H475" s="94"/>
      <c r="I475" s="92"/>
      <c r="J475" s="92"/>
    </row>
    <row r="476" spans="1:10" x14ac:dyDescent="0.25">
      <c r="A476" s="91"/>
      <c r="B476" s="92"/>
      <c r="C476" s="132"/>
      <c r="D476" s="132"/>
      <c r="E476" s="86"/>
      <c r="F476" s="131"/>
      <c r="G476" s="94"/>
      <c r="H476" s="94"/>
      <c r="I476" s="92"/>
      <c r="J476" s="92"/>
    </row>
    <row r="477" spans="1:10" x14ac:dyDescent="0.25">
      <c r="A477" s="91"/>
      <c r="B477" s="92"/>
      <c r="C477" s="132"/>
      <c r="D477" s="132"/>
      <c r="E477" s="86"/>
      <c r="F477" s="131"/>
      <c r="G477" s="94"/>
      <c r="H477" s="94"/>
      <c r="I477" s="92"/>
      <c r="J477" s="92"/>
    </row>
    <row r="478" spans="1:10" x14ac:dyDescent="0.25">
      <c r="A478" s="91"/>
      <c r="B478" s="92"/>
      <c r="C478" s="132"/>
      <c r="D478" s="132"/>
      <c r="E478" s="86"/>
      <c r="F478" s="131"/>
      <c r="G478" s="94"/>
      <c r="H478" s="94"/>
      <c r="I478" s="92"/>
      <c r="J478" s="92"/>
    </row>
    <row r="479" spans="1:10" x14ac:dyDescent="0.25">
      <c r="A479" s="91"/>
      <c r="B479" s="92"/>
      <c r="C479" s="132"/>
      <c r="D479" s="132"/>
      <c r="E479" s="86"/>
      <c r="F479" s="131"/>
      <c r="G479" s="94"/>
      <c r="H479" s="94"/>
      <c r="I479" s="92"/>
      <c r="J479" s="92"/>
    </row>
    <row r="480" spans="1:10" x14ac:dyDescent="0.25">
      <c r="A480" s="91"/>
      <c r="B480" s="92"/>
      <c r="C480" s="132"/>
      <c r="D480" s="132"/>
      <c r="E480" s="86"/>
      <c r="F480" s="131"/>
      <c r="G480" s="94"/>
      <c r="H480" s="94"/>
      <c r="I480" s="92"/>
      <c r="J480" s="92"/>
    </row>
    <row r="481" spans="1:10" x14ac:dyDescent="0.25">
      <c r="A481" s="91"/>
      <c r="B481" s="92"/>
      <c r="C481" s="132"/>
      <c r="D481" s="132"/>
      <c r="E481" s="86"/>
      <c r="F481" s="131"/>
      <c r="G481" s="94"/>
      <c r="H481" s="94"/>
      <c r="I481" s="92"/>
      <c r="J481" s="92"/>
    </row>
    <row r="482" spans="1:10" x14ac:dyDescent="0.25">
      <c r="A482" s="91"/>
      <c r="B482" s="92"/>
      <c r="C482" s="132"/>
      <c r="D482" s="132"/>
      <c r="E482" s="86"/>
      <c r="F482" s="131"/>
      <c r="G482" s="94"/>
      <c r="H482" s="94"/>
      <c r="I482" s="92"/>
      <c r="J482" s="92"/>
    </row>
    <row r="483" spans="1:10" x14ac:dyDescent="0.25">
      <c r="A483" s="91"/>
      <c r="B483" s="92"/>
      <c r="C483" s="132"/>
      <c r="D483" s="132"/>
      <c r="E483" s="86"/>
      <c r="F483" s="131"/>
      <c r="G483" s="94"/>
      <c r="H483" s="94"/>
      <c r="I483" s="92"/>
      <c r="J483" s="92"/>
    </row>
    <row r="484" spans="1:10" ht="16.5" x14ac:dyDescent="0.25">
      <c r="A484" s="251"/>
      <c r="B484" s="251"/>
      <c r="C484" s="251"/>
      <c r="D484" s="251"/>
      <c r="E484" s="251"/>
      <c r="F484" s="251"/>
      <c r="G484" s="251"/>
      <c r="H484" s="251"/>
      <c r="I484" s="251"/>
      <c r="J484" s="82"/>
    </row>
    <row r="485" spans="1:10" x14ac:dyDescent="0.25">
      <c r="A485" s="51"/>
      <c r="B485" s="51"/>
      <c r="C485" s="51"/>
      <c r="D485" s="51"/>
      <c r="E485" s="51"/>
      <c r="F485" s="51"/>
      <c r="G485" s="51"/>
      <c r="H485" s="51"/>
      <c r="I485" s="51"/>
      <c r="J485" s="52"/>
    </row>
    <row r="486" spans="1:10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2"/>
    </row>
    <row r="487" spans="1:10" x14ac:dyDescent="0.25">
      <c r="A487" s="53"/>
      <c r="B487" s="53"/>
      <c r="C487" s="53"/>
      <c r="D487" s="53"/>
      <c r="E487" s="53"/>
      <c r="F487" s="53"/>
      <c r="G487" s="53"/>
      <c r="H487" s="53"/>
      <c r="I487" s="53"/>
      <c r="J487" s="54"/>
    </row>
    <row r="488" spans="1:10" x14ac:dyDescent="0.25">
      <c r="A488" s="53"/>
      <c r="B488" s="53"/>
      <c r="C488" s="53"/>
      <c r="D488" s="53"/>
      <c r="E488" s="53"/>
      <c r="F488" s="53"/>
      <c r="G488" s="53"/>
      <c r="H488" s="53"/>
      <c r="I488" s="53"/>
      <c r="J488" s="54"/>
    </row>
    <row r="489" spans="1:10" x14ac:dyDescent="0.25">
      <c r="A489" s="250"/>
      <c r="B489" s="250"/>
      <c r="C489" s="250"/>
      <c r="D489" s="55"/>
      <c r="E489" s="250"/>
      <c r="F489" s="250"/>
      <c r="G489" s="250"/>
      <c r="H489" s="250"/>
      <c r="I489" s="250"/>
      <c r="J489" s="250"/>
    </row>
    <row r="490" spans="1:10" x14ac:dyDescent="0.25">
      <c r="A490" s="250"/>
      <c r="B490" s="250"/>
      <c r="C490" s="250"/>
      <c r="D490" s="55"/>
      <c r="E490" s="250"/>
      <c r="F490" s="250"/>
      <c r="G490" s="250"/>
      <c r="H490" s="250"/>
      <c r="I490" s="250"/>
      <c r="J490" s="250"/>
    </row>
    <row r="491" spans="1:10" x14ac:dyDescent="0.25">
      <c r="A491" s="78"/>
      <c r="B491" s="133"/>
      <c r="C491" s="134"/>
      <c r="D491" s="134"/>
      <c r="E491" s="80"/>
      <c r="F491" s="134"/>
      <c r="G491" s="61"/>
      <c r="H491" s="61"/>
      <c r="I491" s="62"/>
      <c r="J491" s="62"/>
    </row>
    <row r="492" spans="1:10" x14ac:dyDescent="0.25">
      <c r="A492" s="78"/>
      <c r="B492" s="133"/>
      <c r="C492" s="134"/>
      <c r="D492" s="134"/>
      <c r="E492" s="80"/>
      <c r="F492" s="134"/>
      <c r="G492" s="61"/>
      <c r="H492" s="61"/>
      <c r="I492" s="62"/>
      <c r="J492" s="62"/>
    </row>
    <row r="493" spans="1:10" x14ac:dyDescent="0.25">
      <c r="A493" s="78"/>
      <c r="B493" s="62"/>
      <c r="C493" s="134"/>
      <c r="D493" s="134"/>
      <c r="E493" s="80"/>
      <c r="F493" s="134"/>
      <c r="G493" s="61"/>
      <c r="H493" s="61"/>
      <c r="I493" s="62"/>
      <c r="J493" s="62"/>
    </row>
    <row r="494" spans="1:10" x14ac:dyDescent="0.25">
      <c r="A494" s="78"/>
      <c r="B494" s="62"/>
      <c r="C494" s="60"/>
      <c r="D494" s="60"/>
      <c r="E494" s="80"/>
      <c r="F494" s="134"/>
      <c r="G494" s="61"/>
      <c r="H494" s="61"/>
      <c r="I494" s="62"/>
      <c r="J494" s="62"/>
    </row>
    <row r="495" spans="1:10" x14ac:dyDescent="0.25">
      <c r="A495" s="249"/>
      <c r="B495" s="249"/>
      <c r="C495" s="249"/>
      <c r="D495" s="249"/>
      <c r="E495" s="249"/>
      <c r="F495" s="249"/>
      <c r="G495" s="249"/>
      <c r="H495" s="249"/>
      <c r="I495" s="249"/>
      <c r="J495" s="82"/>
    </row>
    <row r="496" spans="1:10" x14ac:dyDescent="0.25">
      <c r="A496" s="51"/>
      <c r="B496" s="51"/>
      <c r="C496" s="51"/>
      <c r="D496" s="51"/>
      <c r="E496" s="51"/>
      <c r="F496" s="51"/>
      <c r="G496" s="51"/>
      <c r="H496" s="51"/>
      <c r="I496" s="51"/>
      <c r="J496" s="52"/>
    </row>
    <row r="497" spans="1:11" x14ac:dyDescent="0.25">
      <c r="A497" s="51"/>
      <c r="B497" s="51"/>
      <c r="C497" s="51"/>
      <c r="D497" s="51"/>
      <c r="E497" s="51"/>
      <c r="F497" s="51"/>
      <c r="G497" s="51"/>
      <c r="H497" s="51"/>
      <c r="I497" s="51"/>
      <c r="J497" s="52"/>
    </row>
    <row r="498" spans="1:11" x14ac:dyDescent="0.25">
      <c r="A498" s="53"/>
      <c r="B498" s="53"/>
      <c r="C498" s="53"/>
      <c r="D498" s="53"/>
      <c r="E498" s="53"/>
      <c r="F498" s="53"/>
      <c r="G498" s="51"/>
      <c r="H498" s="51"/>
      <c r="I498" s="51"/>
      <c r="J498" s="52"/>
    </row>
    <row r="499" spans="1:11" s="136" customFormat="1" x14ac:dyDescent="0.25">
      <c r="A499" s="53"/>
      <c r="B499" s="53"/>
      <c r="C499" s="53"/>
      <c r="D499" s="53"/>
      <c r="E499" s="53"/>
      <c r="F499" s="53"/>
      <c r="G499" s="51"/>
      <c r="H499" s="51"/>
      <c r="I499" s="51"/>
      <c r="J499" s="52"/>
      <c r="K499" s="135"/>
    </row>
    <row r="500" spans="1:11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52"/>
    </row>
    <row r="501" spans="1:11" x14ac:dyDescent="0.25">
      <c r="A501" s="250"/>
      <c r="B501" s="250"/>
      <c r="C501" s="250"/>
      <c r="D501" s="55"/>
      <c r="E501" s="250"/>
      <c r="F501" s="250"/>
      <c r="G501" s="250"/>
      <c r="H501" s="250"/>
      <c r="I501" s="250"/>
      <c r="J501" s="250"/>
    </row>
    <row r="502" spans="1:11" x14ac:dyDescent="0.25">
      <c r="A502" s="250"/>
      <c r="B502" s="250"/>
      <c r="C502" s="250"/>
      <c r="D502" s="55"/>
      <c r="E502" s="250"/>
      <c r="F502" s="250"/>
      <c r="G502" s="250"/>
      <c r="H502" s="250"/>
      <c r="I502" s="250"/>
      <c r="J502" s="250"/>
    </row>
    <row r="503" spans="1:11" x14ac:dyDescent="0.25">
      <c r="A503" s="91"/>
      <c r="B503" s="92"/>
      <c r="C503" s="130"/>
      <c r="D503" s="130"/>
      <c r="E503" s="86"/>
      <c r="F503" s="131"/>
      <c r="G503" s="94"/>
      <c r="H503" s="94"/>
      <c r="I503" s="92"/>
      <c r="J503" s="92"/>
    </row>
    <row r="504" spans="1:11" x14ac:dyDescent="0.25">
      <c r="A504" s="91"/>
      <c r="B504" s="92"/>
      <c r="C504" s="130"/>
      <c r="D504" s="130"/>
      <c r="E504" s="86"/>
      <c r="F504" s="131"/>
      <c r="G504" s="94"/>
      <c r="H504" s="94"/>
      <c r="I504" s="92"/>
      <c r="J504" s="92"/>
    </row>
    <row r="505" spans="1:11" x14ac:dyDescent="0.25">
      <c r="A505" s="91"/>
      <c r="B505" s="92"/>
      <c r="C505" s="130"/>
      <c r="D505" s="130"/>
      <c r="E505" s="86"/>
      <c r="F505" s="131"/>
      <c r="G505" s="94"/>
      <c r="H505" s="94"/>
      <c r="I505" s="92"/>
      <c r="J505" s="92"/>
    </row>
    <row r="506" spans="1:11" x14ac:dyDescent="0.25">
      <c r="A506" s="91"/>
      <c r="B506" s="92"/>
      <c r="C506" s="130"/>
      <c r="D506" s="130"/>
      <c r="E506" s="86"/>
      <c r="F506" s="131"/>
      <c r="G506" s="94"/>
      <c r="H506" s="94"/>
      <c r="I506" s="92"/>
      <c r="J506" s="92"/>
    </row>
    <row r="507" spans="1:11" ht="16.5" x14ac:dyDescent="0.25">
      <c r="A507" s="251"/>
      <c r="B507" s="251"/>
      <c r="C507" s="251"/>
      <c r="D507" s="251"/>
      <c r="E507" s="251"/>
      <c r="F507" s="251"/>
      <c r="G507" s="251"/>
      <c r="H507" s="251"/>
      <c r="I507" s="251"/>
      <c r="J507" s="82"/>
    </row>
    <row r="508" spans="1:11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2"/>
    </row>
    <row r="509" spans="1:11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2"/>
    </row>
    <row r="510" spans="1:11" x14ac:dyDescent="0.25">
      <c r="A510" s="51"/>
      <c r="B510" s="51"/>
      <c r="C510" s="51"/>
      <c r="D510" s="51"/>
      <c r="E510" s="51"/>
      <c r="F510" s="51"/>
      <c r="G510" s="51"/>
      <c r="H510" s="51"/>
      <c r="I510" s="51"/>
      <c r="J510" s="52"/>
    </row>
    <row r="511" spans="1:11" x14ac:dyDescent="0.25">
      <c r="A511" s="51"/>
      <c r="B511" s="51"/>
      <c r="C511" s="51"/>
      <c r="D511" s="51"/>
      <c r="E511" s="51"/>
      <c r="F511" s="51"/>
      <c r="G511" s="51"/>
      <c r="H511" s="51"/>
      <c r="I511" s="51"/>
      <c r="J511" s="52"/>
    </row>
    <row r="512" spans="1:11" x14ac:dyDescent="0.25">
      <c r="A512" s="51"/>
      <c r="B512" s="51"/>
      <c r="C512" s="51"/>
      <c r="D512" s="51"/>
      <c r="E512" s="51"/>
      <c r="F512" s="51"/>
      <c r="G512" s="51"/>
      <c r="H512" s="51"/>
      <c r="I512" s="51"/>
      <c r="J512" s="52"/>
    </row>
    <row r="513" spans="1:10" x14ac:dyDescent="0.25">
      <c r="A513" s="53"/>
      <c r="B513" s="53"/>
      <c r="C513" s="53"/>
      <c r="D513" s="53"/>
      <c r="E513" s="53"/>
      <c r="F513" s="53"/>
      <c r="G513" s="53"/>
      <c r="H513" s="53"/>
      <c r="I513" s="53"/>
      <c r="J513" s="54"/>
    </row>
    <row r="514" spans="1:10" x14ac:dyDescent="0.25">
      <c r="A514" s="53"/>
      <c r="B514" s="53"/>
      <c r="C514" s="53"/>
      <c r="D514" s="53"/>
      <c r="E514" s="53"/>
      <c r="F514" s="53"/>
      <c r="G514" s="53"/>
      <c r="H514" s="53"/>
      <c r="I514" s="53"/>
      <c r="J514" s="54"/>
    </row>
    <row r="515" spans="1:10" x14ac:dyDescent="0.25">
      <c r="A515" s="53"/>
      <c r="B515" s="53"/>
      <c r="C515" s="53"/>
      <c r="D515" s="53"/>
      <c r="E515" s="53"/>
      <c r="F515" s="53"/>
      <c r="G515" s="53"/>
      <c r="H515" s="53"/>
      <c r="I515" s="53"/>
      <c r="J515" s="54"/>
    </row>
    <row r="516" spans="1:10" x14ac:dyDescent="0.25">
      <c r="A516" s="250"/>
      <c r="B516" s="250"/>
      <c r="C516" s="250"/>
      <c r="D516" s="55"/>
      <c r="E516" s="250"/>
      <c r="F516" s="250"/>
      <c r="G516" s="250"/>
      <c r="H516" s="250"/>
      <c r="I516" s="250"/>
      <c r="J516" s="250"/>
    </row>
    <row r="517" spans="1:10" x14ac:dyDescent="0.25">
      <c r="A517" s="250"/>
      <c r="B517" s="250"/>
      <c r="C517" s="250"/>
      <c r="D517" s="55"/>
      <c r="E517" s="250"/>
      <c r="F517" s="250"/>
      <c r="G517" s="250"/>
      <c r="H517" s="250"/>
      <c r="I517" s="250"/>
      <c r="J517" s="250"/>
    </row>
    <row r="518" spans="1:10" x14ac:dyDescent="0.25">
      <c r="A518" s="78"/>
      <c r="B518" s="99"/>
      <c r="C518" s="60"/>
      <c r="D518" s="60"/>
      <c r="E518" s="80"/>
      <c r="F518" s="60"/>
      <c r="G518" s="61"/>
      <c r="H518" s="61"/>
      <c r="I518" s="99"/>
      <c r="J518" s="99"/>
    </row>
    <row r="519" spans="1:10" x14ac:dyDescent="0.25">
      <c r="A519" s="78"/>
      <c r="B519" s="99"/>
      <c r="C519" s="60"/>
      <c r="D519" s="60"/>
      <c r="E519" s="80"/>
      <c r="F519" s="60"/>
      <c r="G519" s="98"/>
      <c r="H519" s="98"/>
      <c r="I519" s="99"/>
      <c r="J519" s="99"/>
    </row>
    <row r="520" spans="1:10" x14ac:dyDescent="0.25">
      <c r="A520" s="249"/>
      <c r="B520" s="249"/>
      <c r="C520" s="249"/>
      <c r="D520" s="249"/>
      <c r="E520" s="249"/>
      <c r="F520" s="249"/>
      <c r="G520" s="249"/>
      <c r="H520" s="249"/>
      <c r="I520" s="249"/>
      <c r="J520" s="82"/>
    </row>
    <row r="521" spans="1:10" x14ac:dyDescent="0.25">
      <c r="A521" s="53"/>
      <c r="B521" s="53"/>
      <c r="C521" s="53"/>
      <c r="D521" s="53"/>
      <c r="E521" s="53"/>
      <c r="F521" s="53"/>
      <c r="G521" s="53"/>
      <c r="H521" s="53"/>
      <c r="I521" s="53"/>
      <c r="J521" s="54"/>
    </row>
    <row r="522" spans="1:10" x14ac:dyDescent="0.25">
      <c r="A522" s="53"/>
      <c r="B522" s="53"/>
      <c r="C522" s="53"/>
      <c r="D522" s="53"/>
      <c r="E522" s="51"/>
      <c r="F522" s="51"/>
      <c r="G522" s="51"/>
      <c r="H522" s="51"/>
      <c r="I522" s="51"/>
      <c r="J522" s="52"/>
    </row>
    <row r="523" spans="1:10" x14ac:dyDescent="0.25">
      <c r="A523" s="53"/>
      <c r="B523" s="53"/>
      <c r="C523" s="53"/>
      <c r="D523" s="53"/>
      <c r="E523" s="51"/>
      <c r="F523" s="51"/>
      <c r="G523" s="51"/>
      <c r="H523" s="51"/>
      <c r="I523" s="51"/>
      <c r="J523" s="52"/>
    </row>
    <row r="524" spans="1:10" x14ac:dyDescent="0.25">
      <c r="A524" s="51"/>
      <c r="B524" s="51"/>
      <c r="C524" s="51"/>
      <c r="D524" s="51"/>
      <c r="E524" s="51"/>
      <c r="F524" s="51"/>
      <c r="G524" s="51"/>
      <c r="H524" s="51"/>
      <c r="I524" s="51"/>
      <c r="J524" s="52"/>
    </row>
    <row r="525" spans="1:10" x14ac:dyDescent="0.25">
      <c r="A525" s="51"/>
      <c r="B525" s="51"/>
      <c r="C525" s="51"/>
      <c r="D525" s="51"/>
      <c r="E525" s="51"/>
      <c r="F525" s="51"/>
      <c r="G525" s="51"/>
      <c r="H525" s="51"/>
      <c r="I525" s="51"/>
      <c r="J525" s="52"/>
    </row>
    <row r="526" spans="1:10" x14ac:dyDescent="0.25">
      <c r="A526" s="53"/>
      <c r="B526" s="53"/>
      <c r="C526" s="53"/>
      <c r="D526" s="53"/>
      <c r="E526" s="53"/>
      <c r="F526" s="53"/>
      <c r="G526" s="51"/>
      <c r="H526" s="51"/>
      <c r="I526" s="51"/>
      <c r="J526" s="52"/>
    </row>
    <row r="527" spans="1:10" x14ac:dyDescent="0.25">
      <c r="A527" s="51"/>
      <c r="B527" s="51"/>
      <c r="C527" s="51"/>
      <c r="D527" s="51"/>
      <c r="E527" s="51"/>
      <c r="F527" s="51"/>
      <c r="G527" s="51"/>
      <c r="H527" s="51"/>
      <c r="I527" s="51"/>
      <c r="J527" s="52"/>
    </row>
    <row r="528" spans="1:10" x14ac:dyDescent="0.25">
      <c r="A528" s="250"/>
      <c r="B528" s="250"/>
      <c r="C528" s="250"/>
      <c r="D528" s="55"/>
      <c r="E528" s="250"/>
      <c r="F528" s="250"/>
      <c r="G528" s="250"/>
      <c r="H528" s="250"/>
      <c r="I528" s="250"/>
      <c r="J528" s="250"/>
    </row>
    <row r="529" spans="1:10" x14ac:dyDescent="0.25">
      <c r="A529" s="250"/>
      <c r="B529" s="250"/>
      <c r="C529" s="250"/>
      <c r="D529" s="55"/>
      <c r="E529" s="250"/>
      <c r="F529" s="250"/>
      <c r="G529" s="250"/>
      <c r="H529" s="250"/>
      <c r="I529" s="250"/>
      <c r="J529" s="250"/>
    </row>
    <row r="530" spans="1:10" x14ac:dyDescent="0.25">
      <c r="A530" s="91"/>
      <c r="B530" s="92"/>
      <c r="C530" s="130"/>
      <c r="D530" s="130"/>
      <c r="E530" s="86"/>
      <c r="F530" s="131"/>
      <c r="G530" s="94"/>
      <c r="H530" s="94"/>
      <c r="I530" s="92"/>
      <c r="J530" s="92"/>
    </row>
    <row r="531" spans="1:10" x14ac:dyDescent="0.25">
      <c r="A531" s="91"/>
      <c r="B531" s="92"/>
      <c r="C531" s="130"/>
      <c r="D531" s="130"/>
      <c r="E531" s="86"/>
      <c r="F531" s="131"/>
      <c r="G531" s="94"/>
      <c r="H531" s="94"/>
      <c r="I531" s="92"/>
      <c r="J531" s="92"/>
    </row>
    <row r="532" spans="1:10" x14ac:dyDescent="0.25">
      <c r="A532" s="91"/>
      <c r="B532" s="92"/>
      <c r="C532" s="130"/>
      <c r="D532" s="130"/>
      <c r="E532" s="86"/>
      <c r="F532" s="131"/>
      <c r="G532" s="94"/>
      <c r="H532" s="94"/>
      <c r="I532" s="92"/>
      <c r="J532" s="92"/>
    </row>
    <row r="533" spans="1:10" ht="16.5" x14ac:dyDescent="0.25">
      <c r="A533" s="251"/>
      <c r="B533" s="251"/>
      <c r="C533" s="251"/>
      <c r="D533" s="251"/>
      <c r="E533" s="251"/>
      <c r="F533" s="251"/>
      <c r="G533" s="251"/>
      <c r="H533" s="251"/>
      <c r="I533" s="251"/>
      <c r="J533" s="82"/>
    </row>
    <row r="534" spans="1:10" x14ac:dyDescent="0.25">
      <c r="A534" s="51"/>
      <c r="B534" s="51"/>
      <c r="C534" s="51"/>
      <c r="D534" s="51"/>
      <c r="E534" s="51"/>
      <c r="F534" s="51"/>
      <c r="G534" s="51"/>
      <c r="H534" s="51"/>
      <c r="I534" s="51"/>
      <c r="J534" s="52"/>
    </row>
    <row r="535" spans="1:10" x14ac:dyDescent="0.25">
      <c r="A535" s="51"/>
      <c r="B535" s="51"/>
      <c r="C535" s="51"/>
      <c r="D535" s="51"/>
      <c r="E535" s="51"/>
      <c r="F535" s="51"/>
      <c r="G535" s="51"/>
      <c r="H535" s="51"/>
      <c r="I535" s="51"/>
      <c r="J535" s="52"/>
    </row>
    <row r="536" spans="1:10" x14ac:dyDescent="0.25">
      <c r="A536" s="53"/>
      <c r="B536" s="53"/>
      <c r="C536" s="53"/>
      <c r="D536" s="53"/>
      <c r="E536" s="53"/>
      <c r="F536" s="53"/>
      <c r="G536" s="53"/>
      <c r="H536" s="53"/>
      <c r="I536" s="53"/>
      <c r="J536" s="54"/>
    </row>
    <row r="537" spans="1:10" x14ac:dyDescent="0.25">
      <c r="A537" s="53"/>
      <c r="B537" s="53"/>
      <c r="C537" s="53"/>
      <c r="D537" s="53"/>
      <c r="E537" s="53"/>
      <c r="F537" s="53"/>
      <c r="G537" s="53"/>
      <c r="H537" s="53"/>
      <c r="I537" s="53"/>
      <c r="J537" s="54"/>
    </row>
    <row r="538" spans="1:10" x14ac:dyDescent="0.25">
      <c r="A538" s="250"/>
      <c r="B538" s="250"/>
      <c r="C538" s="250"/>
      <c r="D538" s="55"/>
      <c r="E538" s="250"/>
      <c r="F538" s="250"/>
      <c r="G538" s="250"/>
      <c r="H538" s="250"/>
      <c r="I538" s="250"/>
      <c r="J538" s="250"/>
    </row>
    <row r="539" spans="1:10" x14ac:dyDescent="0.25">
      <c r="A539" s="250"/>
      <c r="B539" s="250"/>
      <c r="C539" s="250"/>
      <c r="D539" s="55"/>
      <c r="E539" s="250"/>
      <c r="F539" s="250"/>
      <c r="G539" s="250"/>
      <c r="H539" s="250"/>
      <c r="I539" s="250"/>
      <c r="J539" s="250"/>
    </row>
    <row r="540" spans="1:10" x14ac:dyDescent="0.25">
      <c r="A540" s="137"/>
      <c r="B540" s="138"/>
      <c r="C540" s="60"/>
      <c r="D540" s="60"/>
      <c r="E540" s="59"/>
      <c r="F540" s="60"/>
      <c r="G540" s="106"/>
      <c r="H540" s="106"/>
      <c r="I540" s="139"/>
      <c r="J540" s="138"/>
    </row>
    <row r="541" spans="1:10" x14ac:dyDescent="0.25">
      <c r="A541" s="78"/>
      <c r="B541" s="99"/>
      <c r="C541" s="60"/>
      <c r="D541" s="60"/>
      <c r="E541" s="80"/>
      <c r="F541" s="60"/>
      <c r="G541" s="98"/>
      <c r="H541" s="98"/>
      <c r="I541" s="98"/>
      <c r="J541" s="99"/>
    </row>
    <row r="542" spans="1:10" x14ac:dyDescent="0.25">
      <c r="A542" s="249"/>
      <c r="B542" s="249"/>
      <c r="C542" s="249"/>
      <c r="D542" s="249"/>
      <c r="E542" s="249"/>
      <c r="F542" s="249"/>
      <c r="G542" s="249"/>
      <c r="H542" s="249"/>
      <c r="I542" s="249"/>
      <c r="J542" s="82"/>
    </row>
    <row r="543" spans="1:10" x14ac:dyDescent="0.25">
      <c r="A543" s="51"/>
      <c r="B543" s="51"/>
      <c r="C543" s="51"/>
      <c r="D543" s="51"/>
      <c r="E543" s="51"/>
      <c r="F543" s="51"/>
      <c r="G543" s="51"/>
      <c r="H543" s="51"/>
      <c r="I543" s="51"/>
      <c r="J543" s="52"/>
    </row>
    <row r="544" spans="1:10" x14ac:dyDescent="0.25">
      <c r="A544" s="51"/>
      <c r="B544" s="51"/>
      <c r="C544" s="51"/>
      <c r="D544" s="51"/>
      <c r="E544" s="51"/>
      <c r="F544" s="51"/>
      <c r="G544" s="51"/>
      <c r="H544" s="51"/>
      <c r="I544" s="51"/>
      <c r="J544" s="52"/>
    </row>
    <row r="545" spans="1:10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4"/>
    </row>
    <row r="546" spans="1:10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4"/>
    </row>
    <row r="547" spans="1:10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4"/>
    </row>
    <row r="548" spans="1:10" x14ac:dyDescent="0.25">
      <c r="A548" s="258"/>
      <c r="B548" s="259"/>
      <c r="C548" s="258"/>
      <c r="D548" s="140"/>
      <c r="E548" s="257"/>
      <c r="F548" s="257"/>
      <c r="G548" s="257"/>
      <c r="H548" s="257"/>
      <c r="I548" s="257"/>
      <c r="J548" s="257"/>
    </row>
    <row r="549" spans="1:10" x14ac:dyDescent="0.25">
      <c r="A549" s="258"/>
      <c r="B549" s="259"/>
      <c r="C549" s="258"/>
      <c r="D549" s="140"/>
      <c r="E549" s="257"/>
      <c r="F549" s="257"/>
      <c r="G549" s="257"/>
      <c r="H549" s="257"/>
      <c r="I549" s="257"/>
      <c r="J549" s="257"/>
    </row>
    <row r="550" spans="1:10" x14ac:dyDescent="0.25">
      <c r="A550" s="141"/>
      <c r="B550" s="57"/>
      <c r="C550" s="142"/>
      <c r="D550" s="142"/>
      <c r="E550" s="143"/>
      <c r="F550" s="144"/>
      <c r="G550" s="61"/>
      <c r="H550" s="102"/>
      <c r="I550" s="57"/>
      <c r="J550" s="57"/>
    </row>
    <row r="551" spans="1:10" x14ac:dyDescent="0.25">
      <c r="A551" s="141"/>
      <c r="B551" s="57"/>
      <c r="C551" s="142"/>
      <c r="D551" s="142"/>
      <c r="E551" s="143"/>
      <c r="F551" s="144"/>
      <c r="G551" s="61"/>
      <c r="H551" s="102"/>
      <c r="I551" s="57"/>
      <c r="J551" s="57"/>
    </row>
    <row r="552" spans="1:10" x14ac:dyDescent="0.25">
      <c r="A552" s="145"/>
      <c r="B552" s="146"/>
      <c r="C552" s="142"/>
      <c r="D552" s="142"/>
      <c r="E552" s="143"/>
      <c r="F552" s="144"/>
      <c r="G552" s="61"/>
      <c r="H552" s="102"/>
      <c r="I552" s="57"/>
      <c r="J552" s="57"/>
    </row>
    <row r="553" spans="1:10" x14ac:dyDescent="0.25">
      <c r="A553" s="147"/>
      <c r="B553" s="147"/>
      <c r="C553" s="148"/>
      <c r="D553" s="148"/>
      <c r="E553" s="85"/>
      <c r="F553" s="144"/>
      <c r="G553" s="149"/>
      <c r="H553" s="142"/>
      <c r="I553" s="150"/>
      <c r="J553" s="151"/>
    </row>
    <row r="554" spans="1:10" x14ac:dyDescent="0.25">
      <c r="A554" s="249"/>
      <c r="B554" s="249"/>
      <c r="C554" s="249"/>
      <c r="D554" s="249"/>
      <c r="E554" s="249"/>
      <c r="F554" s="249"/>
      <c r="G554" s="249"/>
      <c r="H554" s="249"/>
      <c r="I554" s="249"/>
      <c r="J554" s="152"/>
    </row>
    <row r="555" spans="1:10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4"/>
    </row>
    <row r="556" spans="1:10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4"/>
    </row>
    <row r="557" spans="1:10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4"/>
    </row>
    <row r="558" spans="1:10" x14ac:dyDescent="0.25">
      <c r="A558" s="258"/>
      <c r="B558" s="259"/>
      <c r="C558" s="258"/>
      <c r="D558" s="140"/>
      <c r="E558" s="257"/>
      <c r="F558" s="257"/>
      <c r="G558" s="257"/>
      <c r="H558" s="257"/>
      <c r="I558" s="257"/>
      <c r="J558" s="257"/>
    </row>
    <row r="559" spans="1:10" x14ac:dyDescent="0.25">
      <c r="A559" s="258"/>
      <c r="B559" s="259"/>
      <c r="C559" s="258"/>
      <c r="D559" s="140"/>
      <c r="E559" s="257"/>
      <c r="F559" s="257"/>
      <c r="G559" s="257"/>
      <c r="H559" s="257"/>
      <c r="I559" s="257"/>
      <c r="J559" s="257"/>
    </row>
    <row r="560" spans="1:10" x14ac:dyDescent="0.25">
      <c r="A560" s="153"/>
      <c r="B560" s="103"/>
      <c r="C560" s="142"/>
      <c r="D560" s="142"/>
      <c r="E560" s="143"/>
      <c r="F560" s="144"/>
      <c r="G560" s="61"/>
      <c r="H560" s="102"/>
      <c r="I560" s="103"/>
      <c r="J560" s="103"/>
    </row>
    <row r="561" spans="1:10" x14ac:dyDescent="0.25">
      <c r="A561" s="147"/>
      <c r="B561" s="147"/>
      <c r="C561" s="147"/>
      <c r="D561" s="147"/>
      <c r="E561" s="85"/>
      <c r="F561" s="144"/>
      <c r="G561" s="143"/>
      <c r="H561" s="142"/>
      <c r="I561" s="141"/>
      <c r="J561" s="151"/>
    </row>
    <row r="562" spans="1:10" x14ac:dyDescent="0.25">
      <c r="A562" s="147"/>
      <c r="B562" s="147"/>
      <c r="C562" s="147"/>
      <c r="D562" s="147"/>
      <c r="E562" s="85"/>
      <c r="F562" s="144"/>
      <c r="G562" s="143"/>
      <c r="H562" s="142"/>
      <c r="I562" s="141"/>
      <c r="J562" s="151"/>
    </row>
    <row r="563" spans="1:10" x14ac:dyDescent="0.25">
      <c r="A563" s="147"/>
      <c r="B563" s="147"/>
      <c r="C563" s="148"/>
      <c r="D563" s="148"/>
      <c r="E563" s="85"/>
      <c r="F563" s="144"/>
      <c r="G563" s="149"/>
      <c r="H563" s="142"/>
      <c r="I563" s="150"/>
      <c r="J563" s="151"/>
    </row>
    <row r="564" spans="1:10" x14ac:dyDescent="0.25">
      <c r="A564" s="249"/>
      <c r="B564" s="249"/>
      <c r="C564" s="249"/>
      <c r="D564" s="249"/>
      <c r="E564" s="249"/>
      <c r="F564" s="249"/>
      <c r="G564" s="249"/>
      <c r="H564" s="249"/>
      <c r="I564" s="249"/>
      <c r="J564" s="154"/>
    </row>
    <row r="565" spans="1:10" x14ac:dyDescent="0.25">
      <c r="A565" s="51"/>
      <c r="B565" s="51"/>
      <c r="C565" s="51"/>
      <c r="D565" s="51"/>
      <c r="E565" s="51"/>
      <c r="F565" s="51"/>
      <c r="G565" s="51"/>
      <c r="H565" s="51"/>
      <c r="I565" s="51"/>
      <c r="J565" s="52"/>
    </row>
    <row r="566" spans="1:10" x14ac:dyDescent="0.25">
      <c r="A566" s="53"/>
      <c r="B566" s="53"/>
      <c r="C566" s="53"/>
      <c r="D566" s="53"/>
      <c r="E566" s="53"/>
      <c r="F566" s="51"/>
      <c r="G566" s="51"/>
      <c r="H566" s="51"/>
      <c r="I566" s="51"/>
      <c r="J566" s="51"/>
    </row>
    <row r="567" spans="1:10" x14ac:dyDescent="0.25">
      <c r="A567" s="51"/>
      <c r="B567" s="51"/>
      <c r="C567" s="51"/>
      <c r="D567" s="51"/>
      <c r="E567" s="51"/>
      <c r="F567" s="51"/>
      <c r="G567" s="51"/>
      <c r="H567" s="51"/>
      <c r="I567" s="51"/>
      <c r="J567" s="51"/>
    </row>
    <row r="568" spans="1:10" ht="12.75" customHeight="1" x14ac:dyDescent="0.25">
      <c r="A568" s="250"/>
      <c r="B568" s="250"/>
      <c r="C568" s="250"/>
      <c r="D568" s="55"/>
      <c r="E568" s="250"/>
      <c r="F568" s="250"/>
      <c r="G568" s="250"/>
      <c r="H568" s="250"/>
      <c r="I568" s="250"/>
      <c r="J568" s="250"/>
    </row>
    <row r="569" spans="1:10" ht="13.5" customHeight="1" x14ac:dyDescent="0.25">
      <c r="A569" s="250"/>
      <c r="B569" s="250"/>
      <c r="C569" s="250"/>
      <c r="D569" s="55"/>
      <c r="E569" s="250"/>
      <c r="F569" s="250"/>
      <c r="G569" s="250"/>
      <c r="H569" s="250"/>
      <c r="I569" s="250"/>
      <c r="J569" s="250"/>
    </row>
    <row r="570" spans="1:10" x14ac:dyDescent="0.25">
      <c r="A570" s="95"/>
      <c r="B570" s="79"/>
      <c r="C570" s="120"/>
      <c r="D570" s="120"/>
      <c r="E570" s="155"/>
      <c r="F570" s="134"/>
      <c r="G570" s="61"/>
      <c r="H570" s="102"/>
      <c r="I570" s="57"/>
      <c r="J570" s="57"/>
    </row>
    <row r="571" spans="1:10" x14ac:dyDescent="0.25">
      <c r="A571" s="95"/>
      <c r="B571" s="79"/>
      <c r="C571" s="120"/>
      <c r="D571" s="120"/>
      <c r="E571" s="155"/>
      <c r="F571" s="134"/>
      <c r="G571" s="61"/>
      <c r="H571" s="102"/>
      <c r="I571" s="57"/>
      <c r="J571" s="57"/>
    </row>
    <row r="572" spans="1:10" x14ac:dyDescent="0.25">
      <c r="A572" s="95"/>
      <c r="B572" s="79"/>
      <c r="C572" s="120"/>
      <c r="D572" s="120"/>
      <c r="E572" s="155"/>
      <c r="F572" s="134"/>
      <c r="G572" s="61"/>
      <c r="H572" s="102"/>
      <c r="I572" s="57"/>
      <c r="J572" s="57"/>
    </row>
    <row r="573" spans="1:10" x14ac:dyDescent="0.25">
      <c r="A573" s="95"/>
      <c r="B573" s="79"/>
      <c r="C573" s="120"/>
      <c r="D573" s="120"/>
      <c r="E573" s="155"/>
      <c r="F573" s="134"/>
      <c r="G573" s="61"/>
      <c r="H573" s="102"/>
      <c r="I573" s="57"/>
      <c r="J573" s="57"/>
    </row>
    <row r="574" spans="1:10" x14ac:dyDescent="0.25">
      <c r="A574" s="95"/>
      <c r="B574" s="79"/>
      <c r="C574" s="120"/>
      <c r="D574" s="120"/>
      <c r="E574" s="155"/>
      <c r="F574" s="134"/>
      <c r="G574" s="61"/>
      <c r="H574" s="102"/>
      <c r="I574" s="57"/>
      <c r="J574" s="57"/>
    </row>
    <row r="575" spans="1:10" x14ac:dyDescent="0.25">
      <c r="A575" s="95"/>
      <c r="B575" s="79"/>
      <c r="C575" s="120"/>
      <c r="D575" s="120"/>
      <c r="E575" s="155"/>
      <c r="F575" s="134"/>
      <c r="G575" s="61"/>
      <c r="H575" s="102"/>
      <c r="I575" s="57"/>
      <c r="J575" s="57"/>
    </row>
    <row r="576" spans="1:10" x14ac:dyDescent="0.25">
      <c r="A576" s="95"/>
      <c r="B576" s="79"/>
      <c r="C576" s="120"/>
      <c r="D576" s="120"/>
      <c r="E576" s="155"/>
      <c r="F576" s="134"/>
      <c r="G576" s="61"/>
      <c r="H576" s="102"/>
      <c r="I576" s="57"/>
      <c r="J576" s="57"/>
    </row>
    <row r="577" spans="1:10" x14ac:dyDescent="0.25">
      <c r="A577" s="95"/>
      <c r="B577" s="79"/>
      <c r="C577" s="120"/>
      <c r="D577" s="120"/>
      <c r="E577" s="155"/>
      <c r="F577" s="134"/>
      <c r="G577" s="61"/>
      <c r="H577" s="102"/>
      <c r="I577" s="57"/>
      <c r="J577" s="57"/>
    </row>
    <row r="578" spans="1:10" x14ac:dyDescent="0.25">
      <c r="A578" s="95"/>
      <c r="B578" s="79"/>
      <c r="C578" s="120"/>
      <c r="D578" s="120"/>
      <c r="E578" s="155"/>
      <c r="F578" s="134"/>
      <c r="G578" s="61"/>
      <c r="H578" s="102"/>
      <c r="I578" s="57"/>
      <c r="J578" s="57"/>
    </row>
    <row r="579" spans="1:10" x14ac:dyDescent="0.25">
      <c r="A579" s="95"/>
      <c r="B579" s="79"/>
      <c r="C579" s="120"/>
      <c r="D579" s="120"/>
      <c r="E579" s="155"/>
      <c r="F579" s="134"/>
      <c r="G579" s="61"/>
      <c r="H579" s="102"/>
      <c r="I579" s="57"/>
      <c r="J579" s="57"/>
    </row>
    <row r="580" spans="1:10" x14ac:dyDescent="0.25">
      <c r="A580" s="95"/>
      <c r="B580" s="79"/>
      <c r="C580" s="120"/>
      <c r="D580" s="120"/>
      <c r="E580" s="155"/>
      <c r="F580" s="134"/>
      <c r="G580" s="61"/>
      <c r="H580" s="102"/>
      <c r="I580" s="57"/>
      <c r="J580" s="57"/>
    </row>
    <row r="581" spans="1:10" x14ac:dyDescent="0.25">
      <c r="A581" s="95"/>
      <c r="B581" s="79"/>
      <c r="C581" s="120"/>
      <c r="D581" s="120"/>
      <c r="E581" s="155"/>
      <c r="F581" s="134"/>
      <c r="G581" s="61"/>
      <c r="H581" s="102"/>
      <c r="I581" s="57"/>
      <c r="J581" s="57"/>
    </row>
    <row r="582" spans="1:10" x14ac:dyDescent="0.25">
      <c r="A582" s="95"/>
      <c r="B582" s="79"/>
      <c r="C582" s="120"/>
      <c r="D582" s="120"/>
      <c r="E582" s="155"/>
      <c r="F582" s="134"/>
      <c r="G582" s="61"/>
      <c r="H582" s="102"/>
      <c r="I582" s="57"/>
      <c r="J582" s="57"/>
    </row>
    <row r="583" spans="1:10" x14ac:dyDescent="0.25">
      <c r="A583" s="95"/>
      <c r="B583" s="79"/>
      <c r="C583" s="120"/>
      <c r="D583" s="120"/>
      <c r="E583" s="155"/>
      <c r="F583" s="134"/>
      <c r="G583" s="61"/>
      <c r="H583" s="102"/>
      <c r="I583" s="57"/>
      <c r="J583" s="57"/>
    </row>
    <row r="584" spans="1:10" x14ac:dyDescent="0.25">
      <c r="A584" s="95"/>
      <c r="B584" s="79"/>
      <c r="C584" s="120"/>
      <c r="D584" s="120"/>
      <c r="E584" s="155"/>
      <c r="F584" s="134"/>
      <c r="G584" s="61"/>
      <c r="H584" s="102"/>
      <c r="I584" s="57"/>
      <c r="J584" s="57"/>
    </row>
    <row r="585" spans="1:10" x14ac:dyDescent="0.25">
      <c r="A585" s="95"/>
      <c r="B585" s="79"/>
      <c r="C585" s="120"/>
      <c r="D585" s="120"/>
      <c r="E585" s="155"/>
      <c r="F585" s="134"/>
      <c r="G585" s="61"/>
      <c r="H585" s="102"/>
      <c r="I585" s="57"/>
      <c r="J585" s="57"/>
    </row>
    <row r="586" spans="1:10" x14ac:dyDescent="0.25">
      <c r="A586" s="95"/>
      <c r="B586" s="79"/>
      <c r="C586" s="120"/>
      <c r="D586" s="120"/>
      <c r="E586" s="155"/>
      <c r="F586" s="134"/>
      <c r="G586" s="61"/>
      <c r="H586" s="102"/>
      <c r="I586" s="57"/>
      <c r="J586" s="57"/>
    </row>
    <row r="587" spans="1:10" x14ac:dyDescent="0.25">
      <c r="A587" s="95"/>
      <c r="B587" s="79"/>
      <c r="C587" s="120"/>
      <c r="D587" s="120"/>
      <c r="E587" s="155"/>
      <c r="F587" s="134"/>
      <c r="G587" s="61"/>
      <c r="H587" s="102"/>
      <c r="I587" s="57"/>
      <c r="J587" s="57"/>
    </row>
    <row r="588" spans="1:10" x14ac:dyDescent="0.25">
      <c r="A588" s="95"/>
      <c r="B588" s="79"/>
      <c r="C588" s="120"/>
      <c r="D588" s="120"/>
      <c r="E588" s="155"/>
      <c r="F588" s="134"/>
      <c r="G588" s="61"/>
      <c r="H588" s="102"/>
      <c r="I588" s="57"/>
      <c r="J588" s="57"/>
    </row>
    <row r="589" spans="1:10" x14ac:dyDescent="0.25">
      <c r="A589" s="95"/>
      <c r="B589" s="79"/>
      <c r="C589" s="120"/>
      <c r="D589" s="120"/>
      <c r="E589" s="155"/>
      <c r="F589" s="134"/>
      <c r="G589" s="61"/>
      <c r="H589" s="102"/>
      <c r="I589" s="57"/>
      <c r="J589" s="57"/>
    </row>
    <row r="590" spans="1:10" x14ac:dyDescent="0.25">
      <c r="A590" s="95"/>
      <c r="B590" s="79"/>
      <c r="C590" s="120"/>
      <c r="D590" s="120"/>
      <c r="E590" s="155"/>
      <c r="F590" s="134"/>
      <c r="G590" s="61"/>
      <c r="H590" s="102"/>
      <c r="I590" s="57"/>
      <c r="J590" s="57"/>
    </row>
    <row r="591" spans="1:10" x14ac:dyDescent="0.25">
      <c r="A591" s="95"/>
      <c r="B591" s="79"/>
      <c r="C591" s="120"/>
      <c r="D591" s="120"/>
      <c r="E591" s="155"/>
      <c r="F591" s="134"/>
      <c r="G591" s="61"/>
      <c r="H591" s="102"/>
      <c r="I591" s="57"/>
      <c r="J591" s="57"/>
    </row>
    <row r="592" spans="1:10" x14ac:dyDescent="0.25">
      <c r="A592" s="95"/>
      <c r="B592" s="79"/>
      <c r="C592" s="120"/>
      <c r="D592" s="120"/>
      <c r="E592" s="155"/>
      <c r="F592" s="134"/>
      <c r="G592" s="61"/>
      <c r="H592" s="102"/>
      <c r="I592" s="57"/>
      <c r="J592" s="57"/>
    </row>
    <row r="593" spans="1:10" x14ac:dyDescent="0.25">
      <c r="A593" s="95"/>
      <c r="B593" s="79"/>
      <c r="C593" s="120"/>
      <c r="D593" s="120"/>
      <c r="E593" s="155"/>
      <c r="F593" s="134"/>
      <c r="G593" s="61"/>
      <c r="H593" s="102"/>
      <c r="I593" s="57"/>
      <c r="J593" s="57"/>
    </row>
    <row r="594" spans="1:10" x14ac:dyDescent="0.25">
      <c r="A594" s="95"/>
      <c r="B594" s="79"/>
      <c r="C594" s="120"/>
      <c r="D594" s="120"/>
      <c r="E594" s="155"/>
      <c r="F594" s="134"/>
      <c r="G594" s="61"/>
      <c r="H594" s="102"/>
      <c r="I594" s="57"/>
      <c r="J594" s="57"/>
    </row>
    <row r="595" spans="1:10" x14ac:dyDescent="0.25">
      <c r="A595" s="95"/>
      <c r="B595" s="79"/>
      <c r="C595" s="120"/>
      <c r="D595" s="120"/>
      <c r="E595" s="155"/>
      <c r="F595" s="134"/>
      <c r="G595" s="61"/>
      <c r="H595" s="102"/>
      <c r="I595" s="57"/>
      <c r="J595" s="57"/>
    </row>
    <row r="596" spans="1:10" x14ac:dyDescent="0.25">
      <c r="A596" s="95"/>
      <c r="B596" s="79"/>
      <c r="C596" s="120"/>
      <c r="D596" s="120"/>
      <c r="E596" s="155"/>
      <c r="F596" s="134"/>
      <c r="G596" s="61"/>
      <c r="H596" s="102"/>
      <c r="I596" s="57"/>
      <c r="J596" s="57"/>
    </row>
    <row r="597" spans="1:10" x14ac:dyDescent="0.25">
      <c r="A597" s="95"/>
      <c r="B597" s="79"/>
      <c r="C597" s="120"/>
      <c r="D597" s="120"/>
      <c r="E597" s="155"/>
      <c r="F597" s="134"/>
      <c r="G597" s="61"/>
      <c r="H597" s="102"/>
      <c r="I597" s="57"/>
      <c r="J597" s="57"/>
    </row>
    <row r="598" spans="1:10" x14ac:dyDescent="0.25">
      <c r="A598" s="78"/>
      <c r="B598" s="79"/>
      <c r="C598" s="78"/>
      <c r="D598" s="78"/>
      <c r="E598" s="80"/>
      <c r="F598" s="81"/>
      <c r="G598" s="78"/>
      <c r="H598" s="79"/>
      <c r="I598" s="98"/>
      <c r="J598" s="79"/>
    </row>
    <row r="599" spans="1:10" x14ac:dyDescent="0.25">
      <c r="A599" s="249"/>
      <c r="B599" s="249"/>
      <c r="C599" s="249"/>
      <c r="D599" s="249"/>
      <c r="E599" s="249"/>
      <c r="F599" s="249"/>
      <c r="G599" s="249"/>
      <c r="H599" s="249"/>
      <c r="I599" s="249"/>
      <c r="J599" s="77"/>
    </row>
    <row r="600" spans="1:10" x14ac:dyDescent="0.25">
      <c r="A600" s="51"/>
      <c r="B600" s="51"/>
      <c r="C600" s="51"/>
      <c r="D600" s="51"/>
      <c r="E600" s="51"/>
      <c r="F600" s="51"/>
      <c r="G600" s="51"/>
      <c r="H600" s="51"/>
      <c r="I600" s="51"/>
      <c r="J600" s="52"/>
    </row>
    <row r="601" spans="1:10" x14ac:dyDescent="0.25">
      <c r="A601" s="51"/>
      <c r="B601" s="51"/>
      <c r="C601" s="51"/>
      <c r="D601" s="51"/>
      <c r="E601" s="51"/>
      <c r="F601" s="51"/>
      <c r="G601" s="51"/>
      <c r="H601" s="51"/>
      <c r="I601" s="51"/>
      <c r="J601" s="52"/>
    </row>
    <row r="602" spans="1:10" x14ac:dyDescent="0.25">
      <c r="A602" s="53"/>
      <c r="B602" s="53"/>
      <c r="C602" s="53"/>
      <c r="D602" s="53"/>
      <c r="E602" s="53"/>
      <c r="F602" s="156"/>
      <c r="G602" s="156"/>
      <c r="H602" s="156"/>
      <c r="I602" s="156"/>
      <c r="J602" s="156"/>
    </row>
    <row r="603" spans="1:10" x14ac:dyDescent="0.25">
      <c r="A603" s="156"/>
      <c r="B603" s="156"/>
      <c r="C603" s="156"/>
      <c r="D603" s="156"/>
      <c r="E603" s="156"/>
      <c r="F603" s="156"/>
      <c r="G603" s="156"/>
      <c r="H603" s="156"/>
      <c r="I603" s="156"/>
      <c r="J603" s="156"/>
    </row>
    <row r="604" spans="1:10" ht="12.75" customHeight="1" x14ac:dyDescent="0.25">
      <c r="A604" s="255"/>
      <c r="B604" s="255"/>
      <c r="C604" s="255"/>
      <c r="D604" s="137"/>
      <c r="E604" s="255"/>
      <c r="F604" s="255"/>
      <c r="G604" s="255"/>
      <c r="H604" s="255"/>
      <c r="I604" s="255"/>
      <c r="J604" s="255"/>
    </row>
    <row r="605" spans="1:10" ht="12.75" customHeight="1" x14ac:dyDescent="0.25">
      <c r="A605" s="255"/>
      <c r="B605" s="255"/>
      <c r="C605" s="255"/>
      <c r="D605" s="137"/>
      <c r="E605" s="255"/>
      <c r="F605" s="255"/>
      <c r="G605" s="255"/>
      <c r="H605" s="255"/>
      <c r="I605" s="255"/>
      <c r="J605" s="255"/>
    </row>
    <row r="606" spans="1:10" x14ac:dyDescent="0.25">
      <c r="A606" s="157"/>
      <c r="B606" s="105"/>
      <c r="C606" s="66"/>
      <c r="D606" s="66"/>
      <c r="E606" s="59"/>
      <c r="F606" s="60"/>
      <c r="G606" s="61"/>
      <c r="H606" s="102"/>
      <c r="I606" s="57"/>
      <c r="J606" s="57"/>
    </row>
    <row r="607" spans="1:10" x14ac:dyDescent="0.25">
      <c r="A607" s="157"/>
      <c r="B607" s="105"/>
      <c r="C607" s="66"/>
      <c r="D607" s="66"/>
      <c r="E607" s="59"/>
      <c r="F607" s="60"/>
      <c r="G607" s="61"/>
      <c r="H607" s="102"/>
      <c r="I607" s="57"/>
      <c r="J607" s="57"/>
    </row>
    <row r="608" spans="1:10" x14ac:dyDescent="0.25">
      <c r="A608" s="157"/>
      <c r="B608" s="105"/>
      <c r="C608" s="66"/>
      <c r="D608" s="66"/>
      <c r="E608" s="59"/>
      <c r="F608" s="60"/>
      <c r="G608" s="61"/>
      <c r="H608" s="102"/>
      <c r="I608" s="57"/>
      <c r="J608" s="57"/>
    </row>
    <row r="609" spans="1:11" x14ac:dyDescent="0.25">
      <c r="A609" s="157"/>
      <c r="B609" s="105"/>
      <c r="C609" s="66"/>
      <c r="D609" s="66"/>
      <c r="E609" s="59"/>
      <c r="F609" s="60"/>
      <c r="G609" s="61"/>
      <c r="H609" s="102"/>
      <c r="I609" s="57"/>
      <c r="J609" s="57"/>
    </row>
    <row r="610" spans="1:11" x14ac:dyDescent="0.25">
      <c r="A610" s="157"/>
      <c r="B610" s="105"/>
      <c r="C610" s="66"/>
      <c r="D610" s="66"/>
      <c r="E610" s="59"/>
      <c r="F610" s="60"/>
      <c r="G610" s="61"/>
      <c r="H610" s="102"/>
      <c r="I610" s="57"/>
      <c r="J610" s="57"/>
    </row>
    <row r="611" spans="1:11" x14ac:dyDescent="0.25">
      <c r="A611" s="157"/>
      <c r="B611" s="105"/>
      <c r="C611" s="66"/>
      <c r="D611" s="66"/>
      <c r="E611" s="59"/>
      <c r="F611" s="60"/>
      <c r="G611" s="61"/>
      <c r="H611" s="102"/>
      <c r="I611" s="57"/>
      <c r="J611" s="57"/>
    </row>
    <row r="612" spans="1:11" x14ac:dyDescent="0.25">
      <c r="A612" s="157"/>
      <c r="B612" s="105"/>
      <c r="C612" s="66"/>
      <c r="D612" s="66"/>
      <c r="E612" s="59"/>
      <c r="F612" s="60"/>
      <c r="G612" s="61"/>
      <c r="H612" s="102"/>
      <c r="I612" s="57"/>
      <c r="J612" s="57"/>
    </row>
    <row r="613" spans="1:11" x14ac:dyDescent="0.25">
      <c r="A613" s="157"/>
      <c r="B613" s="105"/>
      <c r="C613" s="66"/>
      <c r="D613" s="66"/>
      <c r="E613" s="59"/>
      <c r="F613" s="60"/>
      <c r="G613" s="61"/>
      <c r="H613" s="102"/>
      <c r="I613" s="57"/>
      <c r="J613" s="57"/>
    </row>
    <row r="614" spans="1:11" x14ac:dyDescent="0.25">
      <c r="A614" s="157"/>
      <c r="B614" s="105"/>
      <c r="C614" s="66"/>
      <c r="D614" s="66"/>
      <c r="E614" s="59"/>
      <c r="F614" s="60"/>
      <c r="G614" s="61"/>
      <c r="H614" s="102"/>
      <c r="I614" s="57"/>
      <c r="J614" s="57"/>
    </row>
    <row r="615" spans="1:11" x14ac:dyDescent="0.25">
      <c r="A615" s="157"/>
      <c r="B615" s="105"/>
      <c r="C615" s="66"/>
      <c r="D615" s="66"/>
      <c r="E615" s="59"/>
      <c r="F615" s="60"/>
      <c r="G615" s="61"/>
      <c r="H615" s="102"/>
      <c r="I615" s="57"/>
      <c r="J615" s="57"/>
    </row>
    <row r="616" spans="1:11" x14ac:dyDescent="0.25">
      <c r="A616" s="157"/>
      <c r="B616" s="105"/>
      <c r="C616" s="66"/>
      <c r="D616" s="66"/>
      <c r="E616" s="113"/>
      <c r="F616" s="60"/>
      <c r="G616" s="61"/>
      <c r="H616" s="102"/>
      <c r="I616" s="57"/>
      <c r="J616" s="57"/>
    </row>
    <row r="617" spans="1:11" x14ac:dyDescent="0.25">
      <c r="A617" s="157"/>
      <c r="B617" s="105"/>
      <c r="C617" s="66"/>
      <c r="D617" s="66"/>
      <c r="E617" s="113"/>
      <c r="F617" s="60"/>
      <c r="G617" s="61"/>
      <c r="H617" s="102"/>
      <c r="I617" s="57"/>
      <c r="J617" s="57"/>
    </row>
    <row r="618" spans="1:11" x14ac:dyDescent="0.25">
      <c r="A618" s="157"/>
      <c r="B618" s="105"/>
      <c r="C618" s="66"/>
      <c r="D618" s="66"/>
      <c r="E618" s="113"/>
      <c r="F618" s="60"/>
      <c r="G618" s="61"/>
      <c r="H618" s="102"/>
      <c r="I618" s="57"/>
      <c r="J618" s="57"/>
    </row>
    <row r="619" spans="1:11" x14ac:dyDescent="0.25">
      <c r="A619" s="157"/>
      <c r="B619" s="105"/>
      <c r="C619" s="66"/>
      <c r="D619" s="66"/>
      <c r="E619" s="113"/>
      <c r="F619" s="60"/>
      <c r="G619" s="61"/>
      <c r="H619" s="102"/>
      <c r="I619" s="57"/>
      <c r="J619" s="57"/>
    </row>
    <row r="620" spans="1:11" x14ac:dyDescent="0.25">
      <c r="A620" s="78"/>
      <c r="B620" s="79"/>
      <c r="C620" s="60"/>
      <c r="D620" s="60"/>
      <c r="E620" s="80"/>
      <c r="F620" s="60"/>
      <c r="G620" s="98"/>
      <c r="H620" s="98"/>
      <c r="I620" s="98"/>
      <c r="J620" s="79"/>
    </row>
    <row r="621" spans="1:11" x14ac:dyDescent="0.25">
      <c r="A621" s="256"/>
      <c r="B621" s="256"/>
      <c r="C621" s="256"/>
      <c r="D621" s="256"/>
      <c r="E621" s="256"/>
      <c r="F621" s="256"/>
      <c r="G621" s="256"/>
      <c r="H621" s="256"/>
      <c r="I621" s="256"/>
      <c r="J621" s="82"/>
    </row>
    <row r="622" spans="1:11" x14ac:dyDescent="0.25">
      <c r="A622" s="51"/>
      <c r="B622" s="51"/>
      <c r="C622" s="51"/>
      <c r="D622" s="51"/>
      <c r="E622" s="51"/>
      <c r="F622" s="51"/>
      <c r="G622" s="51"/>
      <c r="H622" s="51"/>
      <c r="I622" s="51"/>
      <c r="J622" s="52"/>
    </row>
    <row r="623" spans="1:11" x14ac:dyDescent="0.25">
      <c r="A623" s="51"/>
      <c r="B623" s="51"/>
      <c r="C623" s="51"/>
      <c r="D623" s="51"/>
      <c r="E623" s="51"/>
      <c r="F623" s="51"/>
      <c r="G623" s="51"/>
      <c r="H623" s="51"/>
      <c r="I623" s="51"/>
      <c r="J623" s="52"/>
    </row>
    <row r="624" spans="1:11" x14ac:dyDescent="0.25">
      <c r="A624" s="53"/>
      <c r="B624" s="53"/>
      <c r="C624" s="53"/>
      <c r="D624" s="53"/>
      <c r="E624" s="53"/>
      <c r="F624" s="51"/>
      <c r="G624" s="51"/>
      <c r="H624" s="51"/>
      <c r="I624" s="51"/>
      <c r="J624" s="51"/>
      <c r="K624"/>
    </row>
    <row r="625" spans="1:11" x14ac:dyDescent="0.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/>
    </row>
    <row r="626" spans="1:11" x14ac:dyDescent="0.25">
      <c r="A626" s="250"/>
      <c r="B626" s="250"/>
      <c r="C626" s="250"/>
      <c r="D626" s="55"/>
      <c r="E626" s="250"/>
      <c r="F626" s="250"/>
      <c r="G626" s="250"/>
      <c r="H626" s="250"/>
      <c r="I626" s="250"/>
      <c r="J626" s="250"/>
      <c r="K626" s="158"/>
    </row>
    <row r="627" spans="1:11" x14ac:dyDescent="0.25">
      <c r="A627" s="250"/>
      <c r="B627" s="250"/>
      <c r="C627" s="250"/>
      <c r="D627" s="55"/>
      <c r="E627" s="250"/>
      <c r="F627" s="250"/>
      <c r="G627" s="250"/>
      <c r="H627" s="250"/>
      <c r="I627" s="250"/>
      <c r="J627" s="250"/>
      <c r="K627" s="158"/>
    </row>
    <row r="628" spans="1:11" x14ac:dyDescent="0.25">
      <c r="A628" s="126"/>
      <c r="B628" s="159"/>
      <c r="C628" s="66"/>
      <c r="D628" s="66"/>
      <c r="E628" s="113"/>
      <c r="F628" s="160"/>
      <c r="G628" s="65"/>
      <c r="H628" s="61"/>
      <c r="I628" s="139"/>
      <c r="J628" s="159"/>
      <c r="K628" s="161"/>
    </row>
    <row r="629" spans="1:11" x14ac:dyDescent="0.25">
      <c r="A629" s="126"/>
      <c r="B629" s="159"/>
      <c r="C629" s="66"/>
      <c r="D629" s="66"/>
      <c r="E629" s="113"/>
      <c r="F629" s="160"/>
      <c r="G629" s="65"/>
      <c r="H629" s="61"/>
      <c r="I629" s="139"/>
      <c r="J629" s="159"/>
      <c r="K629" s="161"/>
    </row>
    <row r="630" spans="1:11" x14ac:dyDescent="0.25">
      <c r="A630" s="126"/>
      <c r="B630" s="159"/>
      <c r="C630" s="66"/>
      <c r="D630" s="66"/>
      <c r="E630" s="113"/>
      <c r="F630" s="160"/>
      <c r="G630" s="65"/>
      <c r="H630" s="61"/>
      <c r="I630" s="139"/>
      <c r="J630" s="159"/>
      <c r="K630" s="161"/>
    </row>
    <row r="631" spans="1:11" x14ac:dyDescent="0.25">
      <c r="A631" s="126"/>
      <c r="B631" s="159"/>
      <c r="C631" s="66"/>
      <c r="D631" s="66"/>
      <c r="E631" s="113"/>
      <c r="F631" s="160"/>
      <c r="G631" s="65"/>
      <c r="H631" s="61"/>
      <c r="I631" s="139"/>
      <c r="J631" s="159"/>
      <c r="K631" s="161"/>
    </row>
    <row r="632" spans="1:11" x14ac:dyDescent="0.25">
      <c r="A632" s="126"/>
      <c r="B632" s="159"/>
      <c r="C632" s="66"/>
      <c r="D632" s="66"/>
      <c r="E632" s="113"/>
      <c r="F632" s="160"/>
      <c r="G632" s="65"/>
      <c r="H632" s="61"/>
      <c r="I632" s="139"/>
      <c r="J632" s="159"/>
      <c r="K632" s="161"/>
    </row>
    <row r="633" spans="1:11" x14ac:dyDescent="0.25">
      <c r="A633" s="126"/>
      <c r="B633" s="159"/>
      <c r="C633" s="66"/>
      <c r="D633" s="66"/>
      <c r="E633" s="113"/>
      <c r="F633" s="160"/>
      <c r="G633" s="65"/>
      <c r="H633" s="61"/>
      <c r="I633" s="139"/>
      <c r="J633" s="159"/>
      <c r="K633" s="161"/>
    </row>
    <row r="634" spans="1:11" x14ac:dyDescent="0.25">
      <c r="A634" s="126"/>
      <c r="B634" s="159"/>
      <c r="C634" s="66"/>
      <c r="D634" s="66"/>
      <c r="E634" s="113"/>
      <c r="F634" s="160"/>
      <c r="G634" s="65"/>
      <c r="H634" s="61"/>
      <c r="I634" s="139"/>
      <c r="J634" s="159"/>
      <c r="K634" s="161"/>
    </row>
    <row r="635" spans="1:11" x14ac:dyDescent="0.25">
      <c r="A635" s="126"/>
      <c r="B635" s="159"/>
      <c r="C635" s="66"/>
      <c r="D635" s="66"/>
      <c r="E635" s="113"/>
      <c r="F635" s="160"/>
      <c r="G635" s="65"/>
      <c r="H635" s="61"/>
      <c r="I635" s="139"/>
      <c r="J635" s="159"/>
      <c r="K635" s="161"/>
    </row>
    <row r="636" spans="1:11" x14ac:dyDescent="0.25">
      <c r="A636" s="126"/>
      <c r="B636" s="159"/>
      <c r="C636" s="66"/>
      <c r="D636" s="66"/>
      <c r="E636" s="113"/>
      <c r="F636" s="160"/>
      <c r="G636" s="65"/>
      <c r="H636" s="61"/>
      <c r="I636" s="139"/>
      <c r="J636" s="159"/>
      <c r="K636" s="161"/>
    </row>
    <row r="637" spans="1:11" x14ac:dyDescent="0.25">
      <c r="A637" s="126"/>
      <c r="B637" s="159"/>
      <c r="C637" s="66"/>
      <c r="D637" s="66"/>
      <c r="E637" s="113"/>
      <c r="F637" s="160"/>
      <c r="G637" s="65"/>
      <c r="H637" s="61"/>
      <c r="I637" s="139"/>
      <c r="J637" s="159"/>
      <c r="K637" s="161"/>
    </row>
    <row r="638" spans="1:11" x14ac:dyDescent="0.25">
      <c r="A638" s="126"/>
      <c r="B638" s="159"/>
      <c r="C638" s="66"/>
      <c r="D638" s="66"/>
      <c r="E638" s="113"/>
      <c r="F638" s="160"/>
      <c r="G638" s="65"/>
      <c r="H638" s="61"/>
      <c r="I638" s="139"/>
      <c r="J638" s="159"/>
      <c r="K638" s="161"/>
    </row>
    <row r="639" spans="1:11" x14ac:dyDescent="0.25">
      <c r="A639" s="126"/>
      <c r="B639" s="159"/>
      <c r="C639" s="66"/>
      <c r="D639" s="66"/>
      <c r="E639" s="113"/>
      <c r="F639" s="160"/>
      <c r="G639" s="65"/>
      <c r="H639" s="61"/>
      <c r="I639" s="139"/>
      <c r="J639" s="159"/>
      <c r="K639" s="161"/>
    </row>
    <row r="640" spans="1:11" x14ac:dyDescent="0.25">
      <c r="A640" s="126"/>
      <c r="B640" s="159"/>
      <c r="C640" s="66"/>
      <c r="D640" s="66"/>
      <c r="E640" s="113"/>
      <c r="F640" s="160"/>
      <c r="G640" s="65"/>
      <c r="H640" s="61"/>
      <c r="I640" s="139"/>
      <c r="J640" s="159"/>
      <c r="K640" s="161"/>
    </row>
    <row r="641" spans="1:11" x14ac:dyDescent="0.25">
      <c r="A641" s="126"/>
      <c r="B641" s="159"/>
      <c r="C641" s="66"/>
      <c r="D641" s="66"/>
      <c r="E641" s="113"/>
      <c r="F641" s="160"/>
      <c r="G641" s="65"/>
      <c r="H641" s="61"/>
      <c r="I641" s="139"/>
      <c r="J641" s="159"/>
      <c r="K641" s="161"/>
    </row>
    <row r="642" spans="1:11" x14ac:dyDescent="0.25">
      <c r="A642" s="126"/>
      <c r="B642" s="159"/>
      <c r="C642" s="66"/>
      <c r="D642" s="66"/>
      <c r="E642" s="113"/>
      <c r="F642" s="160"/>
      <c r="G642" s="65"/>
      <c r="H642" s="61"/>
      <c r="I642" s="139"/>
      <c r="J642" s="159"/>
      <c r="K642" s="161"/>
    </row>
    <row r="643" spans="1:11" x14ac:dyDescent="0.25">
      <c r="A643" s="126"/>
      <c r="B643" s="159"/>
      <c r="C643" s="66"/>
      <c r="D643" s="66"/>
      <c r="E643" s="113"/>
      <c r="F643" s="160"/>
      <c r="G643" s="65"/>
      <c r="H643" s="61"/>
      <c r="I643" s="139"/>
      <c r="J643" s="159"/>
      <c r="K643" s="161"/>
    </row>
    <row r="644" spans="1:11" x14ac:dyDescent="0.25">
      <c r="A644" s="126"/>
      <c r="B644" s="159"/>
      <c r="C644" s="66"/>
      <c r="D644" s="66"/>
      <c r="E644" s="113"/>
      <c r="F644" s="160"/>
      <c r="G644" s="65"/>
      <c r="H644" s="61"/>
      <c r="I644" s="139"/>
      <c r="J644" s="159"/>
      <c r="K644" s="161"/>
    </row>
    <row r="645" spans="1:11" x14ac:dyDescent="0.25">
      <c r="A645" s="126"/>
      <c r="B645" s="159"/>
      <c r="C645" s="66"/>
      <c r="D645" s="66"/>
      <c r="E645" s="113"/>
      <c r="F645" s="160"/>
      <c r="G645" s="65"/>
      <c r="H645" s="61"/>
      <c r="I645" s="139"/>
      <c r="J645" s="159"/>
      <c r="K645" s="161"/>
    </row>
    <row r="646" spans="1:11" x14ac:dyDescent="0.25">
      <c r="A646" s="126"/>
      <c r="B646" s="159"/>
      <c r="C646" s="66"/>
      <c r="D646" s="66"/>
      <c r="E646" s="113"/>
      <c r="F646" s="160"/>
      <c r="G646" s="65"/>
      <c r="H646" s="61"/>
      <c r="I646" s="139"/>
      <c r="J646" s="159"/>
      <c r="K646" s="161"/>
    </row>
    <row r="647" spans="1:11" x14ac:dyDescent="0.25">
      <c r="A647" s="126"/>
      <c r="B647" s="159"/>
      <c r="C647" s="66"/>
      <c r="D647" s="66"/>
      <c r="E647" s="113"/>
      <c r="F647" s="160"/>
      <c r="G647" s="65"/>
      <c r="H647" s="61"/>
      <c r="I647" s="139"/>
      <c r="J647" s="159"/>
      <c r="K647" s="162"/>
    </row>
    <row r="648" spans="1:11" x14ac:dyDescent="0.25">
      <c r="A648" s="126"/>
      <c r="B648" s="159"/>
      <c r="C648" s="66"/>
      <c r="D648" s="66"/>
      <c r="E648" s="113"/>
      <c r="F648" s="160"/>
      <c r="G648" s="65"/>
      <c r="H648" s="61"/>
      <c r="I648" s="139"/>
      <c r="J648" s="159"/>
      <c r="K648" s="161"/>
    </row>
    <row r="649" spans="1:11" x14ac:dyDescent="0.25">
      <c r="A649" s="126"/>
      <c r="B649" s="159"/>
      <c r="C649" s="66"/>
      <c r="D649" s="66"/>
      <c r="E649" s="113"/>
      <c r="F649" s="160"/>
      <c r="G649" s="65"/>
      <c r="H649" s="61"/>
      <c r="I649" s="139"/>
      <c r="J649" s="159"/>
      <c r="K649" s="162"/>
    </row>
    <row r="650" spans="1:11" x14ac:dyDescent="0.25">
      <c r="A650" s="126"/>
      <c r="B650" s="159"/>
      <c r="C650" s="66"/>
      <c r="D650" s="66"/>
      <c r="E650" s="113"/>
      <c r="F650" s="160"/>
      <c r="G650" s="65"/>
      <c r="H650" s="61"/>
      <c r="I650" s="139"/>
      <c r="J650" s="159"/>
      <c r="K650" s="161"/>
    </row>
    <row r="651" spans="1:11" x14ac:dyDescent="0.25">
      <c r="A651" s="126"/>
      <c r="B651" s="159"/>
      <c r="C651" s="66"/>
      <c r="D651" s="66"/>
      <c r="E651" s="113"/>
      <c r="F651" s="160"/>
      <c r="G651" s="65"/>
      <c r="H651" s="61"/>
      <c r="I651" s="139"/>
      <c r="J651" s="159"/>
      <c r="K651" s="161"/>
    </row>
    <row r="652" spans="1:11" x14ac:dyDescent="0.25">
      <c r="A652" s="126"/>
      <c r="B652" s="159"/>
      <c r="C652" s="66"/>
      <c r="D652" s="66"/>
      <c r="E652" s="113"/>
      <c r="F652" s="160"/>
      <c r="G652" s="65"/>
      <c r="H652" s="61"/>
      <c r="I652" s="139"/>
      <c r="J652" s="159"/>
      <c r="K652" s="161"/>
    </row>
    <row r="653" spans="1:11" x14ac:dyDescent="0.25">
      <c r="A653" s="126"/>
      <c r="B653" s="159"/>
      <c r="C653" s="66"/>
      <c r="D653" s="66"/>
      <c r="E653" s="113"/>
      <c r="F653" s="160"/>
      <c r="G653" s="65"/>
      <c r="H653" s="61"/>
      <c r="I653" s="139"/>
      <c r="J653" s="159"/>
      <c r="K653" s="161"/>
    </row>
    <row r="654" spans="1:11" x14ac:dyDescent="0.25">
      <c r="A654" s="126"/>
      <c r="B654" s="159"/>
      <c r="C654" s="66"/>
      <c r="D654" s="66"/>
      <c r="E654" s="113"/>
      <c r="F654" s="160"/>
      <c r="G654" s="65"/>
      <c r="H654" s="61"/>
      <c r="I654" s="139"/>
      <c r="J654" s="159"/>
      <c r="K654" s="161"/>
    </row>
    <row r="655" spans="1:11" x14ac:dyDescent="0.25">
      <c r="A655" s="126"/>
      <c r="B655" s="159"/>
      <c r="C655" s="66"/>
      <c r="D655" s="66"/>
      <c r="E655" s="115"/>
      <c r="F655" s="160"/>
      <c r="G655" s="65"/>
      <c r="H655" s="61"/>
      <c r="I655" s="139"/>
      <c r="J655" s="159"/>
      <c r="K655" s="161"/>
    </row>
    <row r="656" spans="1:11" x14ac:dyDescent="0.25">
      <c r="A656" s="249"/>
      <c r="B656" s="249"/>
      <c r="C656" s="249"/>
      <c r="D656" s="249"/>
      <c r="E656" s="249"/>
      <c r="F656" s="249"/>
      <c r="G656" s="249"/>
      <c r="H656" s="249"/>
      <c r="I656" s="249"/>
      <c r="J656" s="163"/>
      <c r="K656" s="30"/>
    </row>
    <row r="657" spans="1:10" x14ac:dyDescent="0.25">
      <c r="A657" s="51"/>
      <c r="B657" s="51"/>
      <c r="C657" s="51"/>
      <c r="D657" s="51"/>
      <c r="E657" s="51"/>
      <c r="F657" s="51"/>
      <c r="G657" s="51"/>
      <c r="H657" s="51"/>
      <c r="I657" s="51"/>
      <c r="J657" s="52"/>
    </row>
    <row r="658" spans="1:10" x14ac:dyDescent="0.25">
      <c r="A658" s="51"/>
      <c r="B658" s="51"/>
      <c r="C658" s="51"/>
      <c r="D658" s="51"/>
      <c r="E658" s="51"/>
      <c r="F658" s="51"/>
      <c r="G658" s="51"/>
      <c r="H658" s="51"/>
      <c r="I658" s="51"/>
      <c r="J658" s="52"/>
    </row>
    <row r="659" spans="1:10" x14ac:dyDescent="0.25">
      <c r="A659" s="53"/>
      <c r="B659" s="53"/>
      <c r="C659" s="53"/>
      <c r="D659" s="53"/>
      <c r="E659" s="53"/>
      <c r="F659" s="51"/>
      <c r="G659" s="51"/>
      <c r="H659" s="51"/>
      <c r="I659" s="51"/>
      <c r="J659" s="52"/>
    </row>
    <row r="660" spans="1:10" x14ac:dyDescent="0.25">
      <c r="A660" s="51"/>
      <c r="B660" s="51"/>
      <c r="C660" s="51"/>
      <c r="D660" s="51"/>
      <c r="E660" s="51"/>
      <c r="F660" s="51"/>
      <c r="G660" s="51"/>
      <c r="H660" s="51"/>
      <c r="I660" s="51"/>
      <c r="J660" s="52"/>
    </row>
    <row r="661" spans="1:10" x14ac:dyDescent="0.25">
      <c r="A661" s="250"/>
      <c r="B661" s="250"/>
      <c r="C661" s="250"/>
      <c r="D661" s="55"/>
      <c r="E661" s="250"/>
      <c r="F661" s="250"/>
      <c r="G661" s="250"/>
      <c r="H661" s="250"/>
      <c r="I661" s="250"/>
      <c r="J661" s="250"/>
    </row>
    <row r="662" spans="1:10" x14ac:dyDescent="0.25">
      <c r="A662" s="250"/>
      <c r="B662" s="250"/>
      <c r="C662" s="250"/>
      <c r="D662" s="55"/>
      <c r="E662" s="250"/>
      <c r="F662" s="250"/>
      <c r="G662" s="250"/>
      <c r="H662" s="250"/>
      <c r="I662" s="250"/>
      <c r="J662" s="250"/>
    </row>
    <row r="663" spans="1:10" x14ac:dyDescent="0.25">
      <c r="A663" s="78"/>
      <c r="B663" s="79"/>
      <c r="C663" s="120"/>
      <c r="D663" s="120"/>
      <c r="E663" s="129"/>
      <c r="F663" s="134"/>
      <c r="G663" s="78"/>
      <c r="H663" s="78"/>
      <c r="I663" s="79"/>
      <c r="J663" s="79"/>
    </row>
    <row r="664" spans="1:10" x14ac:dyDescent="0.25">
      <c r="A664" s="78"/>
      <c r="B664" s="79"/>
      <c r="C664" s="120"/>
      <c r="D664" s="120"/>
      <c r="E664" s="129"/>
      <c r="F664" s="134"/>
      <c r="G664" s="78"/>
      <c r="H664" s="78"/>
      <c r="I664" s="79"/>
      <c r="J664" s="79"/>
    </row>
    <row r="665" spans="1:10" x14ac:dyDescent="0.25">
      <c r="A665" s="78"/>
      <c r="B665" s="79"/>
      <c r="C665" s="120"/>
      <c r="D665" s="120"/>
      <c r="E665" s="129"/>
      <c r="F665" s="134"/>
      <c r="G665" s="78"/>
      <c r="H665" s="78"/>
      <c r="I665" s="79"/>
      <c r="J665" s="79"/>
    </row>
    <row r="666" spans="1:10" x14ac:dyDescent="0.25">
      <c r="A666" s="78"/>
      <c r="B666" s="79"/>
      <c r="C666" s="120"/>
      <c r="D666" s="120"/>
      <c r="E666" s="129"/>
      <c r="F666" s="134"/>
      <c r="G666" s="78"/>
      <c r="H666" s="78"/>
      <c r="I666" s="79"/>
      <c r="J666" s="79"/>
    </row>
    <row r="667" spans="1:10" x14ac:dyDescent="0.25">
      <c r="A667" s="78"/>
      <c r="B667" s="79"/>
      <c r="C667" s="120"/>
      <c r="D667" s="120"/>
      <c r="E667" s="129"/>
      <c r="F667" s="134"/>
      <c r="G667" s="78"/>
      <c r="H667" s="78"/>
      <c r="I667" s="79"/>
      <c r="J667" s="79"/>
    </row>
    <row r="668" spans="1:10" x14ac:dyDescent="0.25">
      <c r="A668" s="78"/>
      <c r="B668" s="79"/>
      <c r="C668" s="120"/>
      <c r="D668" s="120"/>
      <c r="E668" s="129"/>
      <c r="F668" s="134"/>
      <c r="G668" s="78"/>
      <c r="H668" s="78"/>
      <c r="I668" s="79"/>
      <c r="J668" s="79"/>
    </row>
    <row r="669" spans="1:10" x14ac:dyDescent="0.25">
      <c r="A669" s="78"/>
      <c r="B669" s="79"/>
      <c r="C669" s="120"/>
      <c r="D669" s="120"/>
      <c r="E669" s="129"/>
      <c r="F669" s="134"/>
      <c r="G669" s="78"/>
      <c r="H669" s="78"/>
      <c r="I669" s="79"/>
      <c r="J669" s="79"/>
    </row>
    <row r="670" spans="1:10" x14ac:dyDescent="0.25">
      <c r="A670" s="78"/>
      <c r="B670" s="79"/>
      <c r="C670" s="120"/>
      <c r="D670" s="120"/>
      <c r="E670" s="129"/>
      <c r="F670" s="134"/>
      <c r="G670" s="78"/>
      <c r="H670" s="78"/>
      <c r="I670" s="79"/>
      <c r="J670" s="79"/>
    </row>
    <row r="671" spans="1:10" x14ac:dyDescent="0.25">
      <c r="A671" s="78"/>
      <c r="B671" s="79"/>
      <c r="C671" s="120"/>
      <c r="D671" s="120"/>
      <c r="E671" s="129"/>
      <c r="F671" s="134"/>
      <c r="G671" s="78"/>
      <c r="H671" s="78"/>
      <c r="I671" s="79"/>
      <c r="J671" s="79"/>
    </row>
    <row r="672" spans="1:10" x14ac:dyDescent="0.25">
      <c r="A672" s="78"/>
      <c r="B672" s="79"/>
      <c r="C672" s="120"/>
      <c r="D672" s="120"/>
      <c r="E672" s="129"/>
      <c r="F672" s="134"/>
      <c r="G672" s="78"/>
      <c r="H672" s="78"/>
      <c r="I672" s="79"/>
      <c r="J672" s="79"/>
    </row>
    <row r="673" spans="1:10" x14ac:dyDescent="0.25">
      <c r="A673" s="78"/>
      <c r="B673" s="79"/>
      <c r="C673" s="120"/>
      <c r="D673" s="120"/>
      <c r="E673" s="129"/>
      <c r="F673" s="134"/>
      <c r="G673" s="78"/>
      <c r="H673" s="78"/>
      <c r="I673" s="79"/>
      <c r="J673" s="79"/>
    </row>
    <row r="674" spans="1:10" x14ac:dyDescent="0.25">
      <c r="A674" s="78"/>
      <c r="B674" s="79"/>
      <c r="C674" s="120"/>
      <c r="D674" s="120"/>
      <c r="E674" s="129"/>
      <c r="F674" s="134"/>
      <c r="G674" s="78"/>
      <c r="H674" s="78"/>
      <c r="I674" s="79"/>
      <c r="J674" s="79"/>
    </row>
    <row r="675" spans="1:10" x14ac:dyDescent="0.25">
      <c r="A675" s="78"/>
      <c r="B675" s="79"/>
      <c r="C675" s="120"/>
      <c r="D675" s="120"/>
      <c r="E675" s="129"/>
      <c r="F675" s="134"/>
      <c r="G675" s="78"/>
      <c r="H675" s="78"/>
      <c r="I675" s="79"/>
      <c r="J675" s="79"/>
    </row>
    <row r="676" spans="1:10" x14ac:dyDescent="0.25">
      <c r="A676" s="78"/>
      <c r="B676" s="79"/>
      <c r="C676" s="120"/>
      <c r="D676" s="120"/>
      <c r="E676" s="129"/>
      <c r="F676" s="134"/>
      <c r="G676" s="78"/>
      <c r="H676" s="78"/>
      <c r="I676" s="79"/>
      <c r="J676" s="79"/>
    </row>
    <row r="677" spans="1:10" x14ac:dyDescent="0.25">
      <c r="A677" s="78"/>
      <c r="B677" s="79"/>
      <c r="C677" s="120"/>
      <c r="D677" s="120"/>
      <c r="E677" s="129"/>
      <c r="F677" s="134"/>
      <c r="G677" s="78"/>
      <c r="H677" s="78"/>
      <c r="I677" s="79"/>
      <c r="J677" s="79"/>
    </row>
    <row r="678" spans="1:10" x14ac:dyDescent="0.25">
      <c r="A678" s="249"/>
      <c r="B678" s="249"/>
      <c r="C678" s="249"/>
      <c r="D678" s="249"/>
      <c r="E678" s="249"/>
      <c r="F678" s="249"/>
      <c r="G678" s="249"/>
      <c r="H678" s="249"/>
      <c r="I678" s="249"/>
      <c r="J678" s="82"/>
    </row>
    <row r="679" spans="1:10" x14ac:dyDescent="0.25">
      <c r="A679" s="51"/>
      <c r="B679" s="51"/>
      <c r="C679" s="51"/>
      <c r="D679" s="51"/>
      <c r="E679" s="51"/>
      <c r="F679" s="51"/>
      <c r="G679" s="51"/>
      <c r="H679" s="51"/>
      <c r="I679" s="51"/>
      <c r="J679" s="52"/>
    </row>
    <row r="680" spans="1:10" x14ac:dyDescent="0.25">
      <c r="A680" s="51"/>
      <c r="B680" s="51"/>
      <c r="C680" s="51"/>
      <c r="D680" s="51"/>
      <c r="E680" s="51"/>
      <c r="F680" s="51"/>
      <c r="G680" s="51"/>
      <c r="H680" s="51"/>
      <c r="I680" s="51"/>
      <c r="J680" s="52"/>
    </row>
    <row r="681" spans="1:10" x14ac:dyDescent="0.25">
      <c r="A681" s="53"/>
      <c r="B681" s="53"/>
      <c r="C681" s="53"/>
      <c r="D681" s="53"/>
      <c r="E681" s="53"/>
      <c r="F681" s="51"/>
      <c r="G681" s="51"/>
      <c r="H681" s="51"/>
      <c r="I681" s="51"/>
      <c r="J681" s="52"/>
    </row>
    <row r="682" spans="1:10" x14ac:dyDescent="0.25">
      <c r="A682" s="51"/>
      <c r="B682" s="51"/>
      <c r="C682" s="51"/>
      <c r="D682" s="51"/>
      <c r="E682" s="51"/>
      <c r="F682" s="51"/>
      <c r="G682" s="51"/>
      <c r="H682" s="51"/>
      <c r="I682" s="51"/>
      <c r="J682" s="52"/>
    </row>
    <row r="683" spans="1:10" x14ac:dyDescent="0.25">
      <c r="A683" s="51"/>
      <c r="B683" s="51"/>
      <c r="C683" s="51"/>
      <c r="D683" s="51"/>
      <c r="E683" s="51"/>
      <c r="F683" s="51"/>
      <c r="G683" s="51"/>
      <c r="H683" s="51"/>
      <c r="I683" s="51"/>
      <c r="J683" s="52"/>
    </row>
    <row r="684" spans="1:10" x14ac:dyDescent="0.25">
      <c r="A684" s="51"/>
      <c r="B684" s="51"/>
      <c r="C684" s="51"/>
      <c r="D684" s="51"/>
      <c r="E684" s="51"/>
      <c r="F684" s="51"/>
      <c r="G684" s="51"/>
      <c r="H684" s="51"/>
      <c r="I684" s="51"/>
      <c r="J684" s="52"/>
    </row>
    <row r="685" spans="1:10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4"/>
    </row>
    <row r="686" spans="1:10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4"/>
    </row>
    <row r="687" spans="1:10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4"/>
    </row>
    <row r="688" spans="1:10" x14ac:dyDescent="0.25">
      <c r="A688" s="250"/>
      <c r="B688" s="250"/>
      <c r="C688" s="250"/>
      <c r="D688" s="55"/>
      <c r="E688" s="250"/>
      <c r="F688" s="250"/>
      <c r="G688" s="250"/>
      <c r="H688" s="250"/>
      <c r="I688" s="250"/>
      <c r="J688" s="250"/>
    </row>
    <row r="689" spans="1:10" x14ac:dyDescent="0.25">
      <c r="A689" s="250"/>
      <c r="B689" s="250"/>
      <c r="C689" s="250"/>
      <c r="D689" s="55"/>
      <c r="E689" s="250"/>
      <c r="F689" s="250"/>
      <c r="G689" s="250"/>
      <c r="H689" s="250"/>
      <c r="I689" s="250"/>
      <c r="J689" s="250"/>
    </row>
    <row r="690" spans="1:10" x14ac:dyDescent="0.25">
      <c r="A690" s="78"/>
      <c r="B690" s="79"/>
      <c r="C690" s="60"/>
      <c r="D690" s="60"/>
      <c r="E690" s="80"/>
      <c r="F690" s="60"/>
      <c r="G690" s="61"/>
      <c r="H690" s="61"/>
      <c r="I690" s="81"/>
      <c r="J690" s="81"/>
    </row>
    <row r="691" spans="1:10" x14ac:dyDescent="0.25">
      <c r="A691" s="78"/>
      <c r="B691" s="79"/>
      <c r="C691" s="60"/>
      <c r="D691" s="60"/>
      <c r="E691" s="80"/>
      <c r="F691" s="60"/>
      <c r="G691" s="61"/>
      <c r="H691" s="61"/>
      <c r="I691" s="81"/>
      <c r="J691" s="81"/>
    </row>
    <row r="692" spans="1:10" x14ac:dyDescent="0.25">
      <c r="A692" s="78"/>
      <c r="B692" s="79"/>
      <c r="C692" s="60"/>
      <c r="D692" s="60"/>
      <c r="E692" s="80"/>
      <c r="F692" s="60"/>
      <c r="G692" s="61"/>
      <c r="H692" s="61"/>
      <c r="I692" s="81"/>
      <c r="J692" s="81"/>
    </row>
    <row r="693" spans="1:10" x14ac:dyDescent="0.25">
      <c r="A693" s="78"/>
      <c r="B693" s="79"/>
      <c r="C693" s="60"/>
      <c r="D693" s="60"/>
      <c r="E693" s="80"/>
      <c r="F693" s="60"/>
      <c r="G693" s="61"/>
      <c r="H693" s="61"/>
      <c r="I693" s="81"/>
      <c r="J693" s="81"/>
    </row>
    <row r="694" spans="1:10" x14ac:dyDescent="0.25">
      <c r="A694" s="78"/>
      <c r="B694" s="79"/>
      <c r="C694" s="60"/>
      <c r="D694" s="60"/>
      <c r="E694" s="80"/>
      <c r="F694" s="60"/>
      <c r="G694" s="61"/>
      <c r="H694" s="61"/>
      <c r="I694" s="81"/>
      <c r="J694" s="81"/>
    </row>
    <row r="695" spans="1:10" x14ac:dyDescent="0.25">
      <c r="A695" s="78"/>
      <c r="B695" s="79"/>
      <c r="C695" s="60"/>
      <c r="D695" s="60"/>
      <c r="E695" s="80"/>
      <c r="F695" s="60"/>
      <c r="G695" s="61"/>
      <c r="H695" s="61"/>
      <c r="I695" s="81"/>
      <c r="J695" s="81"/>
    </row>
    <row r="696" spans="1:10" x14ac:dyDescent="0.25">
      <c r="A696" s="78"/>
      <c r="B696" s="79"/>
      <c r="C696" s="60"/>
      <c r="D696" s="60"/>
      <c r="E696" s="80"/>
      <c r="F696" s="60"/>
      <c r="G696" s="61"/>
      <c r="H696" s="61"/>
      <c r="I696" s="81"/>
      <c r="J696" s="81"/>
    </row>
    <row r="697" spans="1:10" x14ac:dyDescent="0.25">
      <c r="A697" s="78"/>
      <c r="B697" s="79"/>
      <c r="C697" s="60"/>
      <c r="D697" s="60"/>
      <c r="E697" s="80"/>
      <c r="F697" s="60"/>
      <c r="G697" s="61"/>
      <c r="H697" s="61"/>
      <c r="I697" s="81"/>
      <c r="J697" s="81"/>
    </row>
    <row r="698" spans="1:10" x14ac:dyDescent="0.25">
      <c r="A698" s="78"/>
      <c r="B698" s="79"/>
      <c r="C698" s="60"/>
      <c r="D698" s="60"/>
      <c r="E698" s="80"/>
      <c r="F698" s="60"/>
      <c r="G698" s="61"/>
      <c r="H698" s="61"/>
      <c r="I698" s="81"/>
      <c r="J698" s="81"/>
    </row>
    <row r="699" spans="1:10" x14ac:dyDescent="0.25">
      <c r="A699" s="249"/>
      <c r="B699" s="249"/>
      <c r="C699" s="249"/>
      <c r="D699" s="249"/>
      <c r="E699" s="249"/>
      <c r="F699" s="249"/>
      <c r="G699" s="249"/>
      <c r="H699" s="249"/>
      <c r="I699" s="249"/>
      <c r="J699" s="82"/>
    </row>
    <row r="700" spans="1:10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4"/>
    </row>
    <row r="701" spans="1:10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4"/>
    </row>
    <row r="702" spans="1:10" ht="41.25" customHeight="1" x14ac:dyDescent="0.25">
      <c r="A702" s="83"/>
      <c r="B702" s="83"/>
      <c r="C702" s="84"/>
      <c r="D702" s="84"/>
      <c r="E702" s="83"/>
      <c r="F702" s="84"/>
      <c r="G702" s="84"/>
      <c r="H702" s="84"/>
      <c r="I702" s="84"/>
      <c r="J702" s="84"/>
    </row>
    <row r="703" spans="1:10" x14ac:dyDescent="0.25">
      <c r="A703" s="85"/>
      <c r="B703" s="164"/>
      <c r="C703" s="165"/>
      <c r="D703" s="165"/>
      <c r="E703" s="86"/>
      <c r="F703" s="60"/>
      <c r="G703" s="166"/>
      <c r="H703" s="166"/>
      <c r="I703" s="88"/>
      <c r="J703" s="88"/>
    </row>
    <row r="704" spans="1:10" x14ac:dyDescent="0.25">
      <c r="A704" s="85"/>
      <c r="B704" s="164"/>
      <c r="C704" s="165"/>
      <c r="D704" s="165"/>
      <c r="E704" s="86"/>
      <c r="F704" s="60"/>
      <c r="G704" s="166"/>
      <c r="H704" s="166"/>
      <c r="I704" s="88"/>
      <c r="J704" s="88"/>
    </row>
    <row r="705" spans="1:10" x14ac:dyDescent="0.25">
      <c r="A705" s="85"/>
      <c r="B705" s="164"/>
      <c r="C705" s="165"/>
      <c r="D705" s="165"/>
      <c r="E705" s="86"/>
      <c r="F705" s="60"/>
      <c r="G705" s="166"/>
      <c r="H705" s="166"/>
      <c r="I705" s="88"/>
      <c r="J705" s="88"/>
    </row>
    <row r="706" spans="1:10" x14ac:dyDescent="0.25">
      <c r="A706" s="85"/>
      <c r="B706" s="164"/>
      <c r="C706" s="167"/>
      <c r="D706" s="167"/>
      <c r="E706" s="86"/>
      <c r="F706" s="60"/>
      <c r="G706" s="166"/>
      <c r="H706" s="166"/>
      <c r="I706" s="88"/>
      <c r="J706" s="88"/>
    </row>
    <row r="707" spans="1:10" x14ac:dyDescent="0.25">
      <c r="A707" s="85"/>
      <c r="B707" s="164"/>
      <c r="C707" s="167"/>
      <c r="D707" s="167"/>
      <c r="E707" s="86"/>
      <c r="F707" s="60"/>
      <c r="G707" s="166"/>
      <c r="H707" s="166"/>
      <c r="I707" s="88"/>
      <c r="J707" s="88"/>
    </row>
    <row r="708" spans="1:10" x14ac:dyDescent="0.25">
      <c r="A708" s="254"/>
      <c r="B708" s="254"/>
      <c r="C708" s="254"/>
      <c r="D708" s="254"/>
      <c r="E708" s="254"/>
      <c r="F708" s="254"/>
      <c r="G708" s="254"/>
      <c r="H708" s="254"/>
      <c r="I708" s="254"/>
      <c r="J708" s="89"/>
    </row>
    <row r="709" spans="1:10" x14ac:dyDescent="0.25">
      <c r="A709" s="51"/>
      <c r="B709" s="51"/>
      <c r="C709" s="51"/>
      <c r="D709" s="51"/>
      <c r="E709" s="51"/>
      <c r="F709" s="51"/>
      <c r="G709" s="51"/>
      <c r="H709" s="51"/>
      <c r="I709" s="51"/>
      <c r="J709" s="52"/>
    </row>
    <row r="710" spans="1:10" x14ac:dyDescent="0.25">
      <c r="A710" s="51"/>
      <c r="B710" s="51"/>
      <c r="C710" s="51"/>
      <c r="D710" s="51"/>
      <c r="E710" s="51"/>
      <c r="F710" s="51"/>
      <c r="G710" s="51"/>
      <c r="H710" s="51"/>
      <c r="I710" s="51"/>
      <c r="J710" s="52"/>
    </row>
    <row r="711" spans="1:10" x14ac:dyDescent="0.25">
      <c r="A711" s="53"/>
      <c r="B711" s="53"/>
      <c r="C711" s="53"/>
      <c r="D711" s="53"/>
      <c r="E711" s="53"/>
      <c r="F711" s="53"/>
      <c r="G711" s="51"/>
      <c r="H711" s="51"/>
      <c r="I711" s="51"/>
      <c r="J711" s="52"/>
    </row>
    <row r="712" spans="1:10" x14ac:dyDescent="0.25">
      <c r="A712" s="53"/>
      <c r="B712" s="53"/>
      <c r="C712" s="53"/>
      <c r="D712" s="53"/>
      <c r="E712" s="53"/>
      <c r="F712" s="53"/>
      <c r="G712" s="51"/>
      <c r="H712" s="51"/>
      <c r="I712" s="51"/>
      <c r="J712" s="52"/>
    </row>
    <row r="713" spans="1:10" x14ac:dyDescent="0.25">
      <c r="A713" s="53"/>
      <c r="B713" s="53"/>
      <c r="C713" s="53"/>
      <c r="D713" s="53"/>
      <c r="E713" s="53"/>
      <c r="F713" s="53"/>
      <c r="G713" s="51"/>
      <c r="H713" s="51"/>
      <c r="I713" s="51"/>
      <c r="J713" s="52"/>
    </row>
    <row r="714" spans="1:10" x14ac:dyDescent="0.25">
      <c r="A714" s="51"/>
      <c r="B714" s="51"/>
      <c r="C714" s="51"/>
      <c r="D714" s="51"/>
      <c r="E714" s="51"/>
      <c r="F714" s="51"/>
      <c r="G714" s="51"/>
      <c r="H714" s="51"/>
      <c r="I714" s="51"/>
      <c r="J714" s="52"/>
    </row>
    <row r="715" spans="1:10" x14ac:dyDescent="0.25">
      <c r="A715" s="51"/>
      <c r="B715" s="51"/>
      <c r="C715" s="51"/>
      <c r="D715" s="51"/>
      <c r="E715" s="51"/>
      <c r="F715" s="51"/>
      <c r="G715" s="51"/>
      <c r="H715" s="51"/>
      <c r="I715" s="51"/>
      <c r="J715" s="52"/>
    </row>
    <row r="716" spans="1:10" x14ac:dyDescent="0.25">
      <c r="A716" s="53"/>
      <c r="B716" s="53"/>
      <c r="C716" s="53"/>
      <c r="D716" s="53"/>
      <c r="E716" s="53"/>
      <c r="F716" s="53"/>
      <c r="G716" s="51"/>
      <c r="H716" s="51"/>
      <c r="I716" s="51"/>
      <c r="J716" s="52"/>
    </row>
    <row r="717" spans="1:10" x14ac:dyDescent="0.25">
      <c r="A717" s="51"/>
      <c r="B717" s="51"/>
      <c r="C717" s="51"/>
      <c r="D717" s="51"/>
      <c r="E717" s="51"/>
      <c r="F717" s="51"/>
      <c r="G717" s="51"/>
      <c r="H717" s="51"/>
      <c r="I717" s="51"/>
      <c r="J717" s="52"/>
    </row>
    <row r="718" spans="1:10" x14ac:dyDescent="0.25">
      <c r="A718" s="51"/>
      <c r="B718" s="51"/>
      <c r="C718" s="51"/>
      <c r="D718" s="51"/>
      <c r="E718" s="51"/>
      <c r="F718" s="51"/>
      <c r="G718" s="51"/>
      <c r="H718" s="51"/>
      <c r="I718" s="51"/>
      <c r="J718" s="52"/>
    </row>
    <row r="719" spans="1:10" x14ac:dyDescent="0.25">
      <c r="A719" s="250"/>
      <c r="B719" s="250"/>
      <c r="C719" s="250"/>
      <c r="D719" s="55"/>
      <c r="E719" s="250"/>
      <c r="F719" s="250"/>
      <c r="G719" s="250"/>
      <c r="H719" s="250"/>
      <c r="I719" s="250"/>
      <c r="J719" s="250"/>
    </row>
    <row r="720" spans="1:10" x14ac:dyDescent="0.25">
      <c r="A720" s="250"/>
      <c r="B720" s="250"/>
      <c r="C720" s="250"/>
      <c r="D720" s="55"/>
      <c r="E720" s="250"/>
      <c r="F720" s="250"/>
      <c r="G720" s="250"/>
      <c r="H720" s="250"/>
      <c r="I720" s="250"/>
      <c r="J720" s="250"/>
    </row>
    <row r="721" spans="1:10" x14ac:dyDescent="0.25">
      <c r="A721" s="91"/>
      <c r="B721" s="252"/>
      <c r="C721" s="253"/>
      <c r="D721" s="253"/>
      <c r="E721" s="253"/>
      <c r="F721" s="253"/>
      <c r="G721" s="168"/>
      <c r="H721" s="168"/>
      <c r="I721" s="168"/>
      <c r="J721" s="92"/>
    </row>
    <row r="722" spans="1:10" x14ac:dyDescent="0.25">
      <c r="A722" s="91"/>
      <c r="B722" s="253"/>
      <c r="C722" s="253"/>
      <c r="D722" s="253"/>
      <c r="E722" s="253"/>
      <c r="F722" s="253"/>
      <c r="G722" s="168"/>
      <c r="H722" s="168"/>
      <c r="I722" s="168"/>
      <c r="J722" s="92"/>
    </row>
    <row r="723" spans="1:10" x14ac:dyDescent="0.25">
      <c r="A723" s="91"/>
      <c r="B723" s="253"/>
      <c r="C723" s="253"/>
      <c r="D723" s="253"/>
      <c r="E723" s="253"/>
      <c r="F723" s="253"/>
      <c r="G723" s="168"/>
      <c r="H723" s="168"/>
      <c r="I723" s="168"/>
      <c r="J723" s="92"/>
    </row>
    <row r="724" spans="1:10" x14ac:dyDescent="0.25">
      <c r="A724" s="91"/>
      <c r="B724" s="253"/>
      <c r="C724" s="253"/>
      <c r="D724" s="253"/>
      <c r="E724" s="253"/>
      <c r="F724" s="253"/>
      <c r="G724" s="168"/>
      <c r="H724" s="168"/>
      <c r="I724" s="168"/>
      <c r="J724" s="92"/>
    </row>
    <row r="725" spans="1:10" ht="16.5" x14ac:dyDescent="0.25">
      <c r="A725" s="251"/>
      <c r="B725" s="251"/>
      <c r="C725" s="251"/>
      <c r="D725" s="251"/>
      <c r="E725" s="251"/>
      <c r="F725" s="251"/>
      <c r="G725" s="251"/>
      <c r="H725" s="251"/>
      <c r="I725" s="251"/>
      <c r="J725" s="82"/>
    </row>
    <row r="726" spans="1:10" x14ac:dyDescent="0.25">
      <c r="A726" s="51"/>
      <c r="B726" s="51"/>
      <c r="C726" s="51"/>
      <c r="D726" s="51"/>
      <c r="E726" s="51"/>
      <c r="F726" s="51"/>
      <c r="G726" s="51"/>
      <c r="H726" s="51"/>
      <c r="I726" s="51"/>
      <c r="J726" s="52"/>
    </row>
    <row r="727" spans="1:10" x14ac:dyDescent="0.25">
      <c r="A727" s="51"/>
      <c r="B727" s="51"/>
      <c r="C727" s="51"/>
      <c r="D727" s="51"/>
      <c r="E727" s="51"/>
      <c r="F727" s="51"/>
      <c r="G727" s="51"/>
      <c r="H727" s="51"/>
      <c r="I727" s="51"/>
      <c r="J727" s="52"/>
    </row>
    <row r="728" spans="1:10" x14ac:dyDescent="0.25">
      <c r="A728" s="250"/>
      <c r="B728" s="250"/>
      <c r="C728" s="250"/>
      <c r="D728" s="55"/>
      <c r="E728" s="250"/>
      <c r="F728" s="250"/>
      <c r="G728" s="250"/>
      <c r="H728" s="250"/>
      <c r="I728" s="250"/>
      <c r="J728" s="250"/>
    </row>
    <row r="729" spans="1:10" x14ac:dyDescent="0.25">
      <c r="A729" s="250"/>
      <c r="B729" s="250"/>
      <c r="C729" s="250"/>
      <c r="D729" s="55"/>
      <c r="E729" s="250"/>
      <c r="F729" s="250"/>
      <c r="G729" s="250"/>
      <c r="H729" s="250"/>
      <c r="I729" s="250"/>
      <c r="J729" s="250"/>
    </row>
    <row r="730" spans="1:10" x14ac:dyDescent="0.25">
      <c r="A730" s="91"/>
      <c r="B730" s="92"/>
      <c r="C730" s="74"/>
      <c r="D730" s="74"/>
      <c r="E730" s="93"/>
      <c r="F730" s="74"/>
      <c r="G730" s="94"/>
      <c r="H730" s="94"/>
      <c r="I730" s="169"/>
      <c r="J730" s="92"/>
    </row>
    <row r="731" spans="1:10" x14ac:dyDescent="0.25">
      <c r="A731" s="91"/>
      <c r="B731" s="92"/>
      <c r="C731" s="74"/>
      <c r="D731" s="74"/>
      <c r="E731" s="93"/>
      <c r="F731" s="74"/>
      <c r="G731" s="94"/>
      <c r="H731" s="94"/>
      <c r="I731" s="169"/>
      <c r="J731" s="92"/>
    </row>
    <row r="732" spans="1:10" x14ac:dyDescent="0.25">
      <c r="A732" s="91"/>
      <c r="B732" s="92"/>
      <c r="C732" s="74"/>
      <c r="D732" s="74"/>
      <c r="E732" s="93"/>
      <c r="F732" s="74"/>
      <c r="G732" s="94"/>
      <c r="H732" s="94"/>
      <c r="I732" s="169"/>
      <c r="J732" s="92"/>
    </row>
    <row r="733" spans="1:10" x14ac:dyDescent="0.25">
      <c r="A733" s="91"/>
      <c r="B733" s="92"/>
      <c r="C733" s="74"/>
      <c r="D733" s="74"/>
      <c r="E733" s="93"/>
      <c r="F733" s="74"/>
      <c r="G733" s="94"/>
      <c r="H733" s="94"/>
      <c r="I733" s="169"/>
      <c r="J733" s="92"/>
    </row>
    <row r="734" spans="1:10" x14ac:dyDescent="0.25">
      <c r="A734" s="91"/>
      <c r="B734" s="92"/>
      <c r="C734" s="74"/>
      <c r="D734" s="74"/>
      <c r="E734" s="93"/>
      <c r="F734" s="74"/>
      <c r="G734" s="94"/>
      <c r="H734" s="94"/>
      <c r="I734" s="169"/>
      <c r="J734" s="92"/>
    </row>
    <row r="735" spans="1:10" x14ac:dyDescent="0.25">
      <c r="A735" s="91"/>
      <c r="B735" s="92"/>
      <c r="C735" s="74"/>
      <c r="D735" s="74"/>
      <c r="E735" s="93"/>
      <c r="F735" s="74"/>
      <c r="G735" s="94"/>
      <c r="H735" s="94"/>
      <c r="I735" s="169"/>
      <c r="J735" s="92"/>
    </row>
    <row r="736" spans="1:10" x14ac:dyDescent="0.25">
      <c r="A736" s="91"/>
      <c r="B736" s="92"/>
      <c r="C736" s="74"/>
      <c r="D736" s="74"/>
      <c r="E736" s="93"/>
      <c r="F736" s="74"/>
      <c r="G736" s="94"/>
      <c r="H736" s="94"/>
      <c r="I736" s="169"/>
      <c r="J736" s="92"/>
    </row>
    <row r="737" spans="1:10" x14ac:dyDescent="0.25">
      <c r="A737" s="91"/>
      <c r="B737" s="92"/>
      <c r="C737" s="74"/>
      <c r="D737" s="74"/>
      <c r="E737" s="93"/>
      <c r="F737" s="74"/>
      <c r="G737" s="94"/>
      <c r="H737" s="94"/>
      <c r="I737" s="169"/>
      <c r="J737" s="92"/>
    </row>
    <row r="738" spans="1:10" x14ac:dyDescent="0.25">
      <c r="A738" s="91"/>
      <c r="B738" s="92"/>
      <c r="C738" s="74"/>
      <c r="D738" s="74"/>
      <c r="E738" s="93"/>
      <c r="F738" s="74"/>
      <c r="G738" s="94"/>
      <c r="H738" s="94"/>
      <c r="I738" s="169"/>
      <c r="J738" s="92"/>
    </row>
    <row r="739" spans="1:10" x14ac:dyDescent="0.25">
      <c r="A739" s="91"/>
      <c r="B739" s="92"/>
      <c r="C739" s="74"/>
      <c r="D739" s="74"/>
      <c r="E739" s="93"/>
      <c r="F739" s="74"/>
      <c r="G739" s="168"/>
      <c r="H739" s="168"/>
      <c r="I739" s="168"/>
      <c r="J739" s="92"/>
    </row>
    <row r="740" spans="1:10" ht="16.5" x14ac:dyDescent="0.25">
      <c r="A740" s="251"/>
      <c r="B740" s="251"/>
      <c r="C740" s="251"/>
      <c r="D740" s="251"/>
      <c r="E740" s="251"/>
      <c r="F740" s="251"/>
      <c r="G740" s="251"/>
      <c r="H740" s="251"/>
      <c r="I740" s="251"/>
      <c r="J740" s="82"/>
    </row>
    <row r="741" spans="1:10" x14ac:dyDescent="0.25">
      <c r="A741" s="51"/>
      <c r="B741" s="51"/>
      <c r="C741" s="51"/>
      <c r="D741" s="51"/>
      <c r="E741" s="51"/>
      <c r="F741" s="51"/>
      <c r="G741" s="51"/>
      <c r="H741" s="51"/>
      <c r="I741" s="51"/>
      <c r="J741" s="52"/>
    </row>
    <row r="742" spans="1:10" x14ac:dyDescent="0.25">
      <c r="A742" s="51"/>
      <c r="B742" s="51"/>
      <c r="C742" s="51"/>
      <c r="D742" s="51"/>
      <c r="E742" s="51"/>
      <c r="F742" s="51"/>
      <c r="G742" s="51"/>
      <c r="H742" s="51"/>
      <c r="I742" s="51"/>
      <c r="J742" s="52"/>
    </row>
    <row r="743" spans="1:10" x14ac:dyDescent="0.25">
      <c r="A743" s="250"/>
      <c r="B743" s="250"/>
      <c r="C743" s="250"/>
      <c r="D743" s="55"/>
      <c r="E743" s="250"/>
      <c r="F743" s="250"/>
      <c r="G743" s="250"/>
      <c r="H743" s="250"/>
      <c r="I743" s="250"/>
      <c r="J743" s="250"/>
    </row>
    <row r="744" spans="1:10" x14ac:dyDescent="0.25">
      <c r="A744" s="250"/>
      <c r="B744" s="250"/>
      <c r="C744" s="250"/>
      <c r="D744" s="55"/>
      <c r="E744" s="250"/>
      <c r="F744" s="250"/>
      <c r="G744" s="250"/>
      <c r="H744" s="250"/>
      <c r="I744" s="250"/>
      <c r="J744" s="250"/>
    </row>
    <row r="745" spans="1:10" x14ac:dyDescent="0.25">
      <c r="A745" s="78"/>
      <c r="B745" s="79"/>
      <c r="C745" s="60"/>
      <c r="D745" s="60"/>
      <c r="E745" s="80"/>
      <c r="F745" s="60"/>
      <c r="G745" s="61"/>
      <c r="H745" s="61"/>
      <c r="I745" s="98"/>
      <c r="J745" s="79"/>
    </row>
    <row r="746" spans="1:10" x14ac:dyDescent="0.25">
      <c r="A746" s="78"/>
      <c r="B746" s="79"/>
      <c r="C746" s="60"/>
      <c r="D746" s="60"/>
      <c r="E746" s="80"/>
      <c r="F746" s="60"/>
      <c r="G746" s="61"/>
      <c r="H746" s="61"/>
      <c r="I746" s="98"/>
      <c r="J746" s="79"/>
    </row>
    <row r="747" spans="1:10" x14ac:dyDescent="0.25">
      <c r="A747" s="78"/>
      <c r="B747" s="79"/>
      <c r="C747" s="60"/>
      <c r="D747" s="60"/>
      <c r="E747" s="80"/>
      <c r="F747" s="60"/>
      <c r="G747" s="61"/>
      <c r="H747" s="61"/>
      <c r="I747" s="98"/>
      <c r="J747" s="79"/>
    </row>
    <row r="748" spans="1:10" x14ac:dyDescent="0.25">
      <c r="A748" s="78"/>
      <c r="B748" s="79"/>
      <c r="C748" s="60"/>
      <c r="D748" s="60"/>
      <c r="E748" s="80"/>
      <c r="F748" s="60"/>
      <c r="G748" s="61"/>
      <c r="H748" s="61"/>
      <c r="I748" s="98"/>
      <c r="J748" s="79"/>
    </row>
    <row r="749" spans="1:10" x14ac:dyDescent="0.25">
      <c r="A749" s="78"/>
      <c r="B749" s="79"/>
      <c r="C749" s="60"/>
      <c r="D749" s="60"/>
      <c r="E749" s="80"/>
      <c r="F749" s="60"/>
      <c r="G749" s="61"/>
      <c r="H749" s="61"/>
      <c r="I749" s="98"/>
      <c r="J749" s="79"/>
    </row>
    <row r="750" spans="1:10" x14ac:dyDescent="0.25">
      <c r="A750" s="78"/>
      <c r="B750" s="79"/>
      <c r="C750" s="60"/>
      <c r="D750" s="60"/>
      <c r="E750" s="80"/>
      <c r="F750" s="60"/>
      <c r="G750" s="61"/>
      <c r="H750" s="61"/>
      <c r="I750" s="98"/>
      <c r="J750" s="79"/>
    </row>
    <row r="751" spans="1:10" x14ac:dyDescent="0.25">
      <c r="A751" s="78"/>
      <c r="B751" s="79"/>
      <c r="C751" s="60"/>
      <c r="D751" s="60"/>
      <c r="E751" s="80"/>
      <c r="F751" s="60"/>
      <c r="G751" s="61"/>
      <c r="H751" s="61"/>
      <c r="I751" s="98"/>
      <c r="J751" s="79"/>
    </row>
    <row r="752" spans="1:10" x14ac:dyDescent="0.25">
      <c r="A752" s="78"/>
      <c r="B752" s="79"/>
      <c r="C752" s="60"/>
      <c r="D752" s="60"/>
      <c r="E752" s="80"/>
      <c r="F752" s="60"/>
      <c r="G752" s="61"/>
      <c r="H752" s="61"/>
      <c r="I752" s="98"/>
      <c r="J752" s="79"/>
    </row>
    <row r="753" spans="1:10" x14ac:dyDescent="0.25">
      <c r="A753" s="78"/>
      <c r="B753" s="79"/>
      <c r="C753" s="60"/>
      <c r="D753" s="60"/>
      <c r="E753" s="80"/>
      <c r="F753" s="60"/>
      <c r="G753" s="61"/>
      <c r="H753" s="61"/>
      <c r="I753" s="98"/>
      <c r="J753" s="79"/>
    </row>
    <row r="754" spans="1:10" x14ac:dyDescent="0.25">
      <c r="A754" s="78"/>
      <c r="B754" s="79"/>
      <c r="C754" s="60"/>
      <c r="D754" s="60"/>
      <c r="E754" s="80"/>
      <c r="F754" s="60"/>
      <c r="G754" s="61"/>
      <c r="H754" s="61"/>
      <c r="I754" s="98"/>
      <c r="J754" s="79"/>
    </row>
    <row r="755" spans="1:10" x14ac:dyDescent="0.25">
      <c r="A755" s="78"/>
      <c r="B755" s="79"/>
      <c r="C755" s="60"/>
      <c r="D755" s="60"/>
      <c r="E755" s="80"/>
      <c r="F755" s="60"/>
      <c r="G755" s="61"/>
      <c r="H755" s="61"/>
      <c r="I755" s="98"/>
      <c r="J755" s="79"/>
    </row>
    <row r="756" spans="1:10" x14ac:dyDescent="0.25">
      <c r="A756" s="249"/>
      <c r="B756" s="249"/>
      <c r="C756" s="249"/>
      <c r="D756" s="249"/>
      <c r="E756" s="249"/>
      <c r="F756" s="249"/>
      <c r="G756" s="249"/>
      <c r="H756" s="249"/>
      <c r="I756" s="249"/>
      <c r="J756" s="82"/>
    </row>
    <row r="757" spans="1:10" x14ac:dyDescent="0.25">
      <c r="A757" s="51"/>
      <c r="B757" s="51"/>
      <c r="C757" s="51"/>
      <c r="D757" s="51"/>
      <c r="E757" s="51"/>
      <c r="F757" s="51"/>
      <c r="G757" s="51"/>
      <c r="H757" s="51"/>
      <c r="I757" s="51"/>
      <c r="J757" s="52"/>
    </row>
    <row r="758" spans="1:10" x14ac:dyDescent="0.25">
      <c r="A758" s="51"/>
      <c r="B758" s="51"/>
      <c r="C758" s="51"/>
      <c r="D758" s="51"/>
      <c r="E758" s="51"/>
      <c r="F758" s="51"/>
      <c r="G758" s="51"/>
      <c r="H758" s="51"/>
      <c r="I758" s="51"/>
      <c r="J758" s="52"/>
    </row>
    <row r="759" spans="1:10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4"/>
    </row>
    <row r="760" spans="1:10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4"/>
    </row>
    <row r="761" spans="1:10" x14ac:dyDescent="0.25">
      <c r="A761" s="250"/>
      <c r="B761" s="250"/>
      <c r="C761" s="250"/>
      <c r="D761" s="55"/>
      <c r="E761" s="250"/>
      <c r="F761" s="250"/>
      <c r="G761" s="250"/>
      <c r="H761" s="250"/>
      <c r="I761" s="250"/>
      <c r="J761" s="250"/>
    </row>
    <row r="762" spans="1:10" x14ac:dyDescent="0.25">
      <c r="A762" s="250"/>
      <c r="B762" s="250"/>
      <c r="C762" s="250"/>
      <c r="D762" s="55"/>
      <c r="E762" s="250"/>
      <c r="F762" s="250"/>
      <c r="G762" s="250"/>
      <c r="H762" s="250"/>
      <c r="I762" s="250"/>
      <c r="J762" s="250"/>
    </row>
    <row r="763" spans="1:10" x14ac:dyDescent="0.25">
      <c r="A763" s="98"/>
      <c r="B763" s="170"/>
      <c r="C763" s="60"/>
      <c r="D763" s="60"/>
      <c r="E763" s="155"/>
      <c r="F763" s="60"/>
      <c r="G763" s="61"/>
      <c r="H763" s="61"/>
      <c r="I763" s="170"/>
      <c r="J763" s="170"/>
    </row>
    <row r="764" spans="1:10" x14ac:dyDescent="0.25">
      <c r="A764" s="98"/>
      <c r="B764" s="170"/>
      <c r="C764" s="60"/>
      <c r="D764" s="60"/>
      <c r="E764" s="155"/>
      <c r="F764" s="60"/>
      <c r="G764" s="61"/>
      <c r="H764" s="61"/>
      <c r="I764" s="170"/>
      <c r="J764" s="170"/>
    </row>
    <row r="765" spans="1:10" x14ac:dyDescent="0.25">
      <c r="A765" s="98"/>
      <c r="B765" s="170"/>
      <c r="C765" s="60"/>
      <c r="D765" s="60"/>
      <c r="E765" s="155"/>
      <c r="F765" s="60"/>
      <c r="G765" s="61"/>
      <c r="H765" s="61"/>
      <c r="I765" s="170"/>
      <c r="J765" s="170"/>
    </row>
    <row r="766" spans="1:10" x14ac:dyDescent="0.25">
      <c r="A766" s="98"/>
      <c r="B766" s="170"/>
      <c r="C766" s="60"/>
      <c r="D766" s="60"/>
      <c r="E766" s="155"/>
      <c r="F766" s="60"/>
      <c r="G766" s="61"/>
      <c r="H766" s="61"/>
      <c r="I766" s="170"/>
      <c r="J766" s="170"/>
    </row>
    <row r="767" spans="1:10" x14ac:dyDescent="0.25">
      <c r="A767" s="98"/>
      <c r="B767" s="170"/>
      <c r="C767" s="60"/>
      <c r="D767" s="60"/>
      <c r="E767" s="155"/>
      <c r="F767" s="60"/>
      <c r="G767" s="171"/>
      <c r="H767" s="61"/>
      <c r="I767" s="170"/>
      <c r="J767" s="170"/>
    </row>
    <row r="768" spans="1:10" x14ac:dyDescent="0.25">
      <c r="A768" s="98"/>
      <c r="B768" s="170"/>
      <c r="C768" s="60"/>
      <c r="D768" s="60"/>
      <c r="E768" s="155"/>
      <c r="F768" s="60"/>
      <c r="G768" s="61"/>
      <c r="H768" s="61"/>
      <c r="I768" s="170"/>
      <c r="J768" s="170"/>
    </row>
    <row r="769" spans="1:10" x14ac:dyDescent="0.25">
      <c r="A769" s="98"/>
      <c r="B769" s="170"/>
      <c r="C769" s="60"/>
      <c r="D769" s="60"/>
      <c r="E769" s="155"/>
      <c r="F769" s="60"/>
      <c r="G769" s="61"/>
      <c r="H769" s="61"/>
      <c r="I769" s="170"/>
      <c r="J769" s="170"/>
    </row>
    <row r="770" spans="1:10" x14ac:dyDescent="0.25">
      <c r="A770" s="98"/>
      <c r="B770" s="170"/>
      <c r="C770" s="60"/>
      <c r="D770" s="60"/>
      <c r="E770" s="155"/>
      <c r="F770" s="60"/>
      <c r="G770" s="61"/>
      <c r="H770" s="61"/>
      <c r="I770" s="170"/>
      <c r="J770" s="170"/>
    </row>
    <row r="771" spans="1:10" x14ac:dyDescent="0.25">
      <c r="A771" s="98"/>
      <c r="B771" s="170"/>
      <c r="C771" s="60"/>
      <c r="D771" s="60"/>
      <c r="E771" s="155"/>
      <c r="F771" s="60"/>
      <c r="G771" s="61"/>
      <c r="H771" s="61"/>
      <c r="I771" s="170"/>
      <c r="J771" s="170"/>
    </row>
    <row r="772" spans="1:10" x14ac:dyDescent="0.25">
      <c r="A772" s="98"/>
      <c r="B772" s="170"/>
      <c r="C772" s="60"/>
      <c r="D772" s="60"/>
      <c r="E772" s="155"/>
      <c r="F772" s="60"/>
      <c r="G772" s="61"/>
      <c r="H772" s="61"/>
      <c r="I772" s="170"/>
      <c r="J772" s="170"/>
    </row>
    <row r="773" spans="1:10" x14ac:dyDescent="0.25">
      <c r="A773" s="98"/>
      <c r="B773" s="170"/>
      <c r="C773" s="60"/>
      <c r="D773" s="60"/>
      <c r="E773" s="155"/>
      <c r="F773" s="60"/>
      <c r="G773" s="61"/>
      <c r="H773" s="61"/>
      <c r="I773" s="170"/>
      <c r="J773" s="170"/>
    </row>
    <row r="774" spans="1:10" x14ac:dyDescent="0.25">
      <c r="A774" s="98"/>
      <c r="B774" s="170"/>
      <c r="C774" s="60"/>
      <c r="D774" s="60"/>
      <c r="E774" s="155"/>
      <c r="F774" s="60"/>
      <c r="G774" s="61"/>
      <c r="H774" s="61"/>
      <c r="I774" s="170"/>
      <c r="J774" s="170"/>
    </row>
    <row r="775" spans="1:10" x14ac:dyDescent="0.25">
      <c r="A775" s="98"/>
      <c r="B775" s="170"/>
      <c r="C775" s="60"/>
      <c r="D775" s="60"/>
      <c r="E775" s="155"/>
      <c r="F775" s="60"/>
      <c r="G775" s="61"/>
      <c r="H775" s="61"/>
      <c r="I775" s="170"/>
      <c r="J775" s="170"/>
    </row>
    <row r="776" spans="1:10" x14ac:dyDescent="0.25">
      <c r="A776" s="98"/>
      <c r="B776" s="170"/>
      <c r="C776" s="60"/>
      <c r="D776" s="60"/>
      <c r="E776" s="155"/>
      <c r="F776" s="60"/>
      <c r="G776" s="61"/>
      <c r="H776" s="61"/>
      <c r="I776" s="170"/>
      <c r="J776" s="170"/>
    </row>
    <row r="777" spans="1:10" x14ac:dyDescent="0.25">
      <c r="A777" s="249"/>
      <c r="B777" s="249"/>
      <c r="C777" s="249"/>
      <c r="D777" s="249"/>
      <c r="E777" s="249"/>
      <c r="F777" s="249"/>
      <c r="G777" s="249"/>
      <c r="H777" s="249"/>
      <c r="I777" s="249"/>
      <c r="J777" s="163"/>
    </row>
    <row r="778" spans="1:10" x14ac:dyDescent="0.25">
      <c r="A778" s="51"/>
      <c r="B778" s="51"/>
      <c r="C778" s="51"/>
      <c r="D778" s="51"/>
      <c r="E778" s="51"/>
      <c r="F778" s="51"/>
      <c r="G778" s="51"/>
      <c r="H778" s="51"/>
      <c r="I778" s="51"/>
      <c r="J778" s="52"/>
    </row>
    <row r="779" spans="1:10" x14ac:dyDescent="0.25">
      <c r="A779" s="51"/>
      <c r="B779" s="51"/>
      <c r="C779" s="51"/>
      <c r="D779" s="51"/>
      <c r="E779" s="51"/>
      <c r="F779" s="51"/>
      <c r="G779" s="51"/>
      <c r="H779" s="51"/>
      <c r="I779" s="51"/>
      <c r="J779" s="52"/>
    </row>
    <row r="780" spans="1:10" x14ac:dyDescent="0.25">
      <c r="A780" s="53"/>
      <c r="B780" s="53"/>
      <c r="C780" s="53"/>
      <c r="D780" s="53"/>
      <c r="E780" s="53"/>
      <c r="F780" s="51"/>
      <c r="G780" s="51"/>
      <c r="H780" s="51"/>
      <c r="I780" s="51"/>
      <c r="J780" s="52"/>
    </row>
    <row r="781" spans="1:10" x14ac:dyDescent="0.25">
      <c r="A781" s="51"/>
      <c r="B781" s="51"/>
      <c r="C781" s="51"/>
      <c r="D781" s="51"/>
      <c r="E781" s="51"/>
      <c r="F781" s="51"/>
      <c r="G781" s="51"/>
      <c r="H781" s="51"/>
      <c r="I781" s="51"/>
      <c r="J781" s="52"/>
    </row>
    <row r="782" spans="1:10" x14ac:dyDescent="0.25">
      <c r="A782" s="250"/>
      <c r="B782" s="250"/>
      <c r="C782" s="250"/>
      <c r="D782" s="55"/>
      <c r="E782" s="250"/>
      <c r="F782" s="250"/>
      <c r="G782" s="250"/>
      <c r="H782" s="250"/>
      <c r="I782" s="250"/>
      <c r="J782" s="250"/>
    </row>
    <row r="783" spans="1:10" x14ac:dyDescent="0.25">
      <c r="A783" s="250"/>
      <c r="B783" s="250"/>
      <c r="C783" s="250"/>
      <c r="D783" s="55"/>
      <c r="E783" s="250"/>
      <c r="F783" s="250"/>
      <c r="G783" s="250"/>
      <c r="H783" s="250"/>
      <c r="I783" s="250"/>
      <c r="J783" s="250"/>
    </row>
    <row r="784" spans="1:10" x14ac:dyDescent="0.25">
      <c r="A784" s="78"/>
      <c r="B784" s="79"/>
      <c r="C784" s="60"/>
      <c r="D784" s="60"/>
      <c r="E784" s="155"/>
      <c r="F784" s="60"/>
      <c r="G784" s="61"/>
      <c r="H784" s="61"/>
      <c r="I784" s="97"/>
      <c r="J784" s="79"/>
    </row>
    <row r="785" spans="1:10" x14ac:dyDescent="0.25">
      <c r="A785" s="78"/>
      <c r="B785" s="79"/>
      <c r="C785" s="60"/>
      <c r="D785" s="60"/>
      <c r="E785" s="155"/>
      <c r="F785" s="60"/>
      <c r="G785" s="61"/>
      <c r="H785" s="61"/>
      <c r="I785" s="97"/>
      <c r="J785" s="79"/>
    </row>
    <row r="786" spans="1:10" x14ac:dyDescent="0.25">
      <c r="A786" s="78"/>
      <c r="B786" s="79"/>
      <c r="C786" s="60"/>
      <c r="D786" s="60"/>
      <c r="E786" s="155"/>
      <c r="F786" s="60"/>
      <c r="G786" s="61"/>
      <c r="H786" s="61"/>
      <c r="I786" s="97"/>
      <c r="J786" s="79"/>
    </row>
    <row r="787" spans="1:10" x14ac:dyDescent="0.25">
      <c r="A787" s="78"/>
      <c r="B787" s="79"/>
      <c r="C787" s="60"/>
      <c r="D787" s="60"/>
      <c r="E787" s="155"/>
      <c r="F787" s="60"/>
      <c r="G787" s="61"/>
      <c r="H787" s="61"/>
      <c r="I787" s="97"/>
      <c r="J787" s="79"/>
    </row>
    <row r="788" spans="1:10" x14ac:dyDescent="0.25">
      <c r="A788" s="78"/>
      <c r="B788" s="79"/>
      <c r="C788" s="60"/>
      <c r="D788" s="60"/>
      <c r="E788" s="155"/>
      <c r="F788" s="60"/>
      <c r="G788" s="61"/>
      <c r="H788" s="61"/>
      <c r="I788" s="97"/>
      <c r="J788" s="79"/>
    </row>
    <row r="789" spans="1:10" x14ac:dyDescent="0.25">
      <c r="A789" s="78"/>
      <c r="B789" s="79"/>
      <c r="C789" s="60"/>
      <c r="D789" s="60"/>
      <c r="E789" s="155"/>
      <c r="F789" s="60"/>
      <c r="G789" s="61"/>
      <c r="H789" s="61"/>
      <c r="I789" s="97"/>
      <c r="J789" s="79"/>
    </row>
    <row r="790" spans="1:10" x14ac:dyDescent="0.25">
      <c r="A790" s="78"/>
      <c r="B790" s="79"/>
      <c r="C790" s="60"/>
      <c r="D790" s="60"/>
      <c r="E790" s="155"/>
      <c r="F790" s="60"/>
      <c r="G790" s="61"/>
      <c r="H790" s="61"/>
      <c r="I790" s="97"/>
      <c r="J790" s="79"/>
    </row>
    <row r="791" spans="1:10" x14ac:dyDescent="0.25">
      <c r="A791" s="249"/>
      <c r="B791" s="249"/>
      <c r="C791" s="249"/>
      <c r="D791" s="249"/>
      <c r="E791" s="249"/>
      <c r="F791" s="249"/>
      <c r="G791" s="249"/>
      <c r="H791" s="249"/>
      <c r="I791" s="249"/>
      <c r="J791" s="82"/>
    </row>
    <row r="792" spans="1:10" x14ac:dyDescent="0.25">
      <c r="A792" s="51"/>
      <c r="B792" s="51"/>
      <c r="C792" s="51"/>
      <c r="D792" s="51"/>
      <c r="E792" s="51"/>
      <c r="F792" s="51"/>
      <c r="G792" s="51"/>
      <c r="H792" s="51"/>
      <c r="I792" s="51"/>
      <c r="J792" s="52"/>
    </row>
    <row r="793" spans="1:10" x14ac:dyDescent="0.25">
      <c r="A793" s="51"/>
      <c r="B793" s="51"/>
      <c r="C793" s="51"/>
      <c r="D793" s="51"/>
      <c r="E793" s="51"/>
      <c r="F793" s="51"/>
      <c r="G793" s="51"/>
      <c r="H793" s="51"/>
      <c r="I793" s="51"/>
      <c r="J793" s="52"/>
    </row>
    <row r="794" spans="1:10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4"/>
    </row>
    <row r="795" spans="1:10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4"/>
    </row>
    <row r="796" spans="1:10" x14ac:dyDescent="0.25">
      <c r="A796" s="250"/>
      <c r="B796" s="250"/>
      <c r="C796" s="250"/>
      <c r="D796" s="55"/>
      <c r="E796" s="250"/>
      <c r="F796" s="250"/>
      <c r="G796" s="250"/>
      <c r="H796" s="250"/>
      <c r="I796" s="250"/>
      <c r="J796" s="250"/>
    </row>
    <row r="797" spans="1:10" x14ac:dyDescent="0.25">
      <c r="A797" s="250"/>
      <c r="B797" s="250"/>
      <c r="C797" s="250"/>
      <c r="D797" s="55"/>
      <c r="E797" s="250"/>
      <c r="F797" s="250"/>
      <c r="G797" s="250"/>
      <c r="H797" s="250"/>
      <c r="I797" s="250"/>
      <c r="J797" s="250"/>
    </row>
    <row r="798" spans="1:10" x14ac:dyDescent="0.25">
      <c r="A798" s="78"/>
      <c r="B798" s="121"/>
      <c r="C798" s="60"/>
      <c r="D798" s="60"/>
      <c r="E798" s="172"/>
      <c r="F798" s="60"/>
      <c r="G798" s="61"/>
      <c r="H798" s="61"/>
      <c r="I798" s="121"/>
      <c r="J798" s="121"/>
    </row>
    <row r="799" spans="1:10" x14ac:dyDescent="0.25">
      <c r="A799" s="78"/>
      <c r="B799" s="121"/>
      <c r="C799" s="60"/>
      <c r="D799" s="60"/>
      <c r="E799" s="172"/>
      <c r="F799" s="60"/>
      <c r="G799" s="61"/>
      <c r="H799" s="61"/>
      <c r="I799" s="121"/>
      <c r="J799" s="121"/>
    </row>
    <row r="800" spans="1:10" x14ac:dyDescent="0.25">
      <c r="A800" s="78"/>
      <c r="B800" s="121"/>
      <c r="C800" s="60"/>
      <c r="D800" s="60"/>
      <c r="E800" s="172"/>
      <c r="F800" s="60"/>
      <c r="G800" s="61"/>
      <c r="H800" s="61"/>
      <c r="I800" s="121"/>
      <c r="J800" s="121"/>
    </row>
    <row r="801" spans="1:10" x14ac:dyDescent="0.25">
      <c r="A801" s="78"/>
      <c r="B801" s="121"/>
      <c r="C801" s="60"/>
      <c r="D801" s="60"/>
      <c r="E801" s="172"/>
      <c r="F801" s="60"/>
      <c r="G801" s="61"/>
      <c r="H801" s="61"/>
      <c r="I801" s="121"/>
      <c r="J801" s="121"/>
    </row>
    <row r="802" spans="1:10" x14ac:dyDescent="0.25">
      <c r="A802" s="78"/>
      <c r="B802" s="121"/>
      <c r="C802" s="60"/>
      <c r="D802" s="60"/>
      <c r="E802" s="172"/>
      <c r="F802" s="60"/>
      <c r="G802" s="61"/>
      <c r="H802" s="61"/>
      <c r="I802" s="121"/>
      <c r="J802" s="121"/>
    </row>
    <row r="803" spans="1:10" x14ac:dyDescent="0.25">
      <c r="A803" s="78"/>
      <c r="B803" s="121"/>
      <c r="C803" s="60"/>
      <c r="D803" s="60"/>
      <c r="E803" s="172"/>
      <c r="F803" s="60"/>
      <c r="G803" s="61"/>
      <c r="H803" s="61"/>
      <c r="I803" s="121"/>
      <c r="J803" s="121"/>
    </row>
    <row r="804" spans="1:10" x14ac:dyDescent="0.25">
      <c r="A804" s="78"/>
      <c r="B804" s="121"/>
      <c r="C804" s="60"/>
      <c r="D804" s="60"/>
      <c r="E804" s="172"/>
      <c r="F804" s="60"/>
      <c r="G804" s="61"/>
      <c r="H804" s="61"/>
      <c r="I804" s="121"/>
      <c r="J804" s="121"/>
    </row>
    <row r="805" spans="1:10" x14ac:dyDescent="0.25">
      <c r="A805" s="249"/>
      <c r="B805" s="249"/>
      <c r="C805" s="249"/>
      <c r="D805" s="249"/>
      <c r="E805" s="249"/>
      <c r="F805" s="249"/>
      <c r="G805" s="249"/>
      <c r="H805" s="249"/>
      <c r="I805" s="249"/>
      <c r="J805" s="82"/>
    </row>
    <row r="806" spans="1:10" x14ac:dyDescent="0.25">
      <c r="A806" s="51"/>
      <c r="B806" s="51"/>
      <c r="C806" s="51"/>
      <c r="D806" s="51"/>
      <c r="E806" s="51"/>
      <c r="F806" s="51"/>
      <c r="G806" s="51"/>
      <c r="H806" s="51"/>
      <c r="I806" s="51"/>
      <c r="J806" s="52"/>
    </row>
    <row r="807" spans="1:10" x14ac:dyDescent="0.25">
      <c r="A807" s="51"/>
      <c r="B807" s="51"/>
      <c r="C807" s="51"/>
      <c r="D807" s="51"/>
      <c r="E807" s="51"/>
      <c r="F807" s="51"/>
      <c r="G807" s="51"/>
      <c r="H807" s="51"/>
      <c r="I807" s="51"/>
      <c r="J807" s="52"/>
    </row>
    <row r="808" spans="1:10" x14ac:dyDescent="0.25">
      <c r="A808" s="53"/>
      <c r="B808" s="53"/>
      <c r="C808" s="53"/>
      <c r="D808" s="53"/>
      <c r="E808" s="53"/>
      <c r="F808" s="51"/>
      <c r="G808" s="51"/>
      <c r="H808" s="51"/>
      <c r="I808" s="51"/>
      <c r="J808" s="52"/>
    </row>
    <row r="809" spans="1:10" x14ac:dyDescent="0.25">
      <c r="A809" s="51"/>
      <c r="B809" s="51"/>
      <c r="C809" s="51"/>
      <c r="D809" s="51"/>
      <c r="E809" s="51"/>
      <c r="F809" s="51"/>
      <c r="G809" s="51"/>
      <c r="H809" s="51"/>
      <c r="I809" s="51"/>
      <c r="J809" s="52"/>
    </row>
    <row r="810" spans="1:10" x14ac:dyDescent="0.25">
      <c r="A810" s="51"/>
      <c r="B810" s="51"/>
      <c r="C810" s="51"/>
      <c r="D810" s="51"/>
      <c r="E810" s="51"/>
      <c r="F810" s="51"/>
      <c r="G810" s="51"/>
      <c r="H810" s="51"/>
      <c r="I810" s="51"/>
      <c r="J810" s="52"/>
    </row>
    <row r="811" spans="1:10" x14ac:dyDescent="0.25">
      <c r="A811" s="250"/>
      <c r="B811" s="250"/>
      <c r="C811" s="250"/>
      <c r="D811" s="55"/>
      <c r="E811" s="250"/>
      <c r="F811" s="250"/>
      <c r="G811" s="250"/>
      <c r="H811" s="250"/>
      <c r="I811" s="250"/>
      <c r="J811" s="250"/>
    </row>
    <row r="812" spans="1:10" x14ac:dyDescent="0.25">
      <c r="A812" s="250"/>
      <c r="B812" s="250"/>
      <c r="C812" s="250"/>
      <c r="D812" s="55"/>
      <c r="E812" s="250"/>
      <c r="F812" s="250"/>
      <c r="G812" s="250"/>
      <c r="H812" s="250"/>
      <c r="I812" s="250"/>
      <c r="J812" s="250"/>
    </row>
    <row r="813" spans="1:10" x14ac:dyDescent="0.25">
      <c r="A813" s="78"/>
      <c r="B813" s="121"/>
      <c r="C813" s="60"/>
      <c r="D813" s="60"/>
      <c r="E813" s="172"/>
      <c r="F813" s="60"/>
      <c r="G813" s="61"/>
      <c r="H813" s="61"/>
      <c r="I813" s="121"/>
      <c r="J813" s="121"/>
    </row>
    <row r="814" spans="1:10" x14ac:dyDescent="0.25">
      <c r="A814" s="78"/>
      <c r="B814" s="121"/>
      <c r="C814" s="60"/>
      <c r="D814" s="60"/>
      <c r="E814" s="172"/>
      <c r="F814" s="60"/>
      <c r="G814" s="61"/>
      <c r="H814" s="61"/>
      <c r="I814" s="121"/>
      <c r="J814" s="121"/>
    </row>
    <row r="815" spans="1:10" x14ac:dyDescent="0.25">
      <c r="A815" s="78"/>
      <c r="B815" s="121"/>
      <c r="C815" s="60"/>
      <c r="D815" s="60"/>
      <c r="E815" s="172"/>
      <c r="F815" s="60"/>
      <c r="G815" s="61"/>
      <c r="H815" s="61"/>
      <c r="I815" s="121"/>
      <c r="J815" s="121"/>
    </row>
    <row r="816" spans="1:10" x14ac:dyDescent="0.25">
      <c r="A816" s="249"/>
      <c r="B816" s="249"/>
      <c r="C816" s="249"/>
      <c r="D816" s="249"/>
      <c r="E816" s="249"/>
      <c r="F816" s="249"/>
      <c r="G816" s="249"/>
      <c r="H816" s="249"/>
      <c r="I816" s="249"/>
      <c r="J816" s="82"/>
    </row>
    <row r="817" spans="1:10" x14ac:dyDescent="0.25">
      <c r="A817" s="51"/>
      <c r="B817" s="51"/>
      <c r="C817" s="51"/>
      <c r="D817" s="51"/>
      <c r="E817" s="51"/>
      <c r="F817" s="51"/>
      <c r="G817" s="51"/>
      <c r="H817" s="51"/>
      <c r="I817" s="51"/>
      <c r="J817" s="52"/>
    </row>
    <row r="818" spans="1:10" x14ac:dyDescent="0.25">
      <c r="A818" s="51"/>
      <c r="B818" s="51"/>
      <c r="C818" s="51"/>
      <c r="D818" s="51"/>
      <c r="E818" s="51"/>
      <c r="F818" s="51"/>
      <c r="G818" s="51"/>
      <c r="H818" s="51"/>
      <c r="I818" s="51"/>
      <c r="J818" s="52"/>
    </row>
    <row r="819" spans="1:10" x14ac:dyDescent="0.25">
      <c r="A819" s="250"/>
      <c r="B819" s="250"/>
      <c r="C819" s="250"/>
      <c r="D819" s="55"/>
      <c r="E819" s="250"/>
      <c r="F819" s="250"/>
      <c r="G819" s="250"/>
      <c r="H819" s="250"/>
      <c r="I819" s="250"/>
      <c r="J819" s="250"/>
    </row>
    <row r="820" spans="1:10" x14ac:dyDescent="0.25">
      <c r="A820" s="250"/>
      <c r="B820" s="250"/>
      <c r="C820" s="250"/>
      <c r="D820" s="55"/>
      <c r="E820" s="250"/>
      <c r="F820" s="250"/>
      <c r="G820" s="250"/>
      <c r="H820" s="250"/>
      <c r="I820" s="250"/>
      <c r="J820" s="250"/>
    </row>
    <row r="821" spans="1:10" x14ac:dyDescent="0.25">
      <c r="A821" s="78"/>
      <c r="B821" s="121"/>
      <c r="C821" s="60"/>
      <c r="D821" s="60"/>
      <c r="E821" s="172"/>
      <c r="F821" s="60"/>
      <c r="G821" s="61"/>
      <c r="H821" s="61"/>
      <c r="I821" s="121"/>
      <c r="J821" s="121"/>
    </row>
    <row r="822" spans="1:10" x14ac:dyDescent="0.25">
      <c r="A822" s="78"/>
      <c r="B822" s="121"/>
      <c r="C822" s="60"/>
      <c r="D822" s="60"/>
      <c r="E822" s="172"/>
      <c r="F822" s="60"/>
      <c r="G822" s="61"/>
      <c r="H822" s="61"/>
      <c r="I822" s="121"/>
      <c r="J822" s="121"/>
    </row>
    <row r="823" spans="1:10" x14ac:dyDescent="0.25">
      <c r="A823" s="78"/>
      <c r="B823" s="121"/>
      <c r="C823" s="60"/>
      <c r="D823" s="60"/>
      <c r="E823" s="172"/>
      <c r="F823" s="60"/>
      <c r="G823" s="61"/>
      <c r="H823" s="61"/>
      <c r="I823" s="121"/>
      <c r="J823" s="121"/>
    </row>
    <row r="824" spans="1:10" x14ac:dyDescent="0.25">
      <c r="A824" s="78"/>
      <c r="B824" s="121"/>
      <c r="C824" s="60"/>
      <c r="D824" s="60"/>
      <c r="E824" s="172"/>
      <c r="F824" s="60"/>
      <c r="G824" s="61"/>
      <c r="H824" s="61"/>
      <c r="I824" s="121"/>
      <c r="J824" s="121"/>
    </row>
    <row r="825" spans="1:10" x14ac:dyDescent="0.25">
      <c r="A825" s="78"/>
      <c r="B825" s="121"/>
      <c r="C825" s="60"/>
      <c r="D825" s="60"/>
      <c r="E825" s="172"/>
      <c r="F825" s="60"/>
      <c r="G825" s="61"/>
      <c r="H825" s="61"/>
      <c r="I825" s="121"/>
      <c r="J825" s="121"/>
    </row>
    <row r="826" spans="1:10" x14ac:dyDescent="0.25">
      <c r="A826" s="78"/>
      <c r="B826" s="121"/>
      <c r="C826" s="60"/>
      <c r="D826" s="60"/>
      <c r="E826" s="172"/>
      <c r="F826" s="60"/>
      <c r="G826" s="61"/>
      <c r="H826" s="61"/>
      <c r="I826" s="121"/>
      <c r="J826" s="121"/>
    </row>
    <row r="827" spans="1:10" hidden="1" x14ac:dyDescent="0.25">
      <c r="A827" s="78"/>
      <c r="B827" s="121"/>
      <c r="C827" s="60"/>
      <c r="D827" s="60"/>
      <c r="E827" s="172"/>
      <c r="F827" s="60"/>
      <c r="G827" s="61"/>
      <c r="H827" s="61"/>
      <c r="I827" s="121"/>
      <c r="J827" s="121"/>
    </row>
    <row r="828" spans="1:10" x14ac:dyDescent="0.25">
      <c r="A828" s="249"/>
      <c r="B828" s="249"/>
      <c r="C828" s="249"/>
      <c r="D828" s="249"/>
      <c r="E828" s="249"/>
      <c r="F828" s="249"/>
      <c r="G828" s="249"/>
      <c r="H828" s="249"/>
      <c r="I828" s="249"/>
      <c r="J828" s="82"/>
    </row>
    <row r="829" spans="1:10" x14ac:dyDescent="0.25">
      <c r="A829" s="51"/>
      <c r="B829" s="51"/>
      <c r="C829" s="51"/>
      <c r="D829" s="51"/>
      <c r="E829" s="51"/>
      <c r="F829" s="51"/>
      <c r="G829" s="51"/>
      <c r="H829" s="51"/>
      <c r="I829" s="51"/>
      <c r="J829" s="52"/>
    </row>
    <row r="830" spans="1:10" x14ac:dyDescent="0.25">
      <c r="A830" s="51"/>
      <c r="B830" s="51"/>
      <c r="C830" s="51"/>
      <c r="D830" s="51"/>
      <c r="E830" s="51"/>
      <c r="F830" s="51"/>
      <c r="G830" s="51"/>
      <c r="H830" s="51"/>
      <c r="I830" s="51"/>
      <c r="J830" s="52"/>
    </row>
    <row r="831" spans="1:10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4"/>
    </row>
    <row r="832" spans="1:10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4"/>
    </row>
    <row r="833" spans="1:10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4"/>
    </row>
    <row r="834" spans="1:10" x14ac:dyDescent="0.25">
      <c r="A834" s="250"/>
      <c r="B834" s="250"/>
      <c r="C834" s="250"/>
      <c r="D834" s="55"/>
      <c r="E834" s="250"/>
      <c r="F834" s="250"/>
      <c r="G834" s="250"/>
      <c r="H834" s="250"/>
      <c r="I834" s="250"/>
      <c r="J834" s="250"/>
    </row>
    <row r="835" spans="1:10" x14ac:dyDescent="0.25">
      <c r="A835" s="250"/>
      <c r="B835" s="250"/>
      <c r="C835" s="250"/>
      <c r="D835" s="55"/>
      <c r="E835" s="250"/>
      <c r="F835" s="250"/>
      <c r="G835" s="250"/>
      <c r="H835" s="250"/>
      <c r="I835" s="250"/>
      <c r="J835" s="250"/>
    </row>
    <row r="836" spans="1:10" x14ac:dyDescent="0.25">
      <c r="A836" s="78"/>
      <c r="B836" s="173"/>
      <c r="C836" s="60"/>
      <c r="D836" s="60"/>
      <c r="E836" s="174"/>
      <c r="F836" s="60"/>
      <c r="G836" s="61"/>
      <c r="H836" s="61"/>
      <c r="I836" s="62"/>
      <c r="J836" s="62"/>
    </row>
    <row r="837" spans="1:10" x14ac:dyDescent="0.25">
      <c r="A837" s="78"/>
      <c r="B837" s="173"/>
      <c r="C837" s="60"/>
      <c r="D837" s="60"/>
      <c r="E837" s="174"/>
      <c r="F837" s="60"/>
      <c r="G837" s="61"/>
      <c r="H837" s="61"/>
      <c r="I837" s="62"/>
      <c r="J837" s="62"/>
    </row>
    <row r="838" spans="1:10" x14ac:dyDescent="0.25">
      <c r="A838" s="175"/>
      <c r="B838" s="175"/>
      <c r="C838" s="175"/>
      <c r="D838" s="175"/>
      <c r="E838" s="175"/>
      <c r="F838" s="175"/>
      <c r="G838" s="175"/>
      <c r="H838" s="175"/>
      <c r="I838" s="175"/>
      <c r="J838" s="175"/>
    </row>
    <row r="839" spans="1:10" x14ac:dyDescent="0.25">
      <c r="A839" s="249"/>
      <c r="B839" s="249"/>
      <c r="C839" s="249"/>
      <c r="D839" s="249"/>
      <c r="E839" s="249"/>
      <c r="F839" s="249"/>
      <c r="G839" s="249"/>
      <c r="H839" s="249"/>
      <c r="I839" s="249"/>
      <c r="J839" s="54"/>
    </row>
    <row r="840" spans="1:10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4"/>
    </row>
    <row r="841" spans="1:10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4"/>
    </row>
    <row r="842" spans="1:10" x14ac:dyDescent="0.25">
      <c r="A842" s="250"/>
      <c r="B842" s="250"/>
      <c r="C842" s="250"/>
      <c r="D842" s="55"/>
      <c r="E842" s="250"/>
      <c r="F842" s="250"/>
      <c r="G842" s="250"/>
      <c r="H842" s="250"/>
      <c r="I842" s="250"/>
      <c r="J842" s="250"/>
    </row>
    <row r="843" spans="1:10" x14ac:dyDescent="0.25">
      <c r="A843" s="250"/>
      <c r="B843" s="250"/>
      <c r="C843" s="250"/>
      <c r="D843" s="55"/>
      <c r="E843" s="250"/>
      <c r="F843" s="250"/>
      <c r="G843" s="250"/>
      <c r="H843" s="250"/>
      <c r="I843" s="250"/>
      <c r="J843" s="250"/>
    </row>
    <row r="844" spans="1:10" x14ac:dyDescent="0.25">
      <c r="A844" s="176"/>
      <c r="B844" s="173"/>
      <c r="C844" s="165"/>
      <c r="D844" s="165"/>
      <c r="E844" s="174"/>
      <c r="F844" s="165"/>
      <c r="G844" s="61"/>
      <c r="H844" s="61"/>
      <c r="I844" s="62"/>
      <c r="J844" s="62"/>
    </row>
    <row r="845" spans="1:10" x14ac:dyDescent="0.25">
      <c r="A845" s="176"/>
      <c r="B845" s="173"/>
      <c r="C845" s="165"/>
      <c r="D845" s="165"/>
      <c r="E845" s="174"/>
      <c r="F845" s="165"/>
      <c r="G845" s="61"/>
      <c r="H845" s="61"/>
      <c r="I845" s="62"/>
      <c r="J845" s="62"/>
    </row>
    <row r="846" spans="1:10" x14ac:dyDescent="0.25">
      <c r="A846" s="176"/>
      <c r="B846" s="173"/>
      <c r="C846" s="165"/>
      <c r="D846" s="165"/>
      <c r="E846" s="174"/>
      <c r="F846" s="165"/>
      <c r="G846" s="61"/>
      <c r="H846" s="61"/>
      <c r="I846" s="62"/>
      <c r="J846" s="62"/>
    </row>
    <row r="847" spans="1:10" x14ac:dyDescent="0.25">
      <c r="A847" s="176"/>
      <c r="B847" s="173"/>
      <c r="C847" s="165"/>
      <c r="D847" s="165"/>
      <c r="E847" s="174"/>
      <c r="F847" s="165"/>
      <c r="G847" s="61"/>
      <c r="H847" s="61"/>
      <c r="I847" s="62"/>
      <c r="J847" s="62"/>
    </row>
    <row r="848" spans="1:10" x14ac:dyDescent="0.25">
      <c r="A848" s="176"/>
      <c r="B848" s="173"/>
      <c r="C848" s="165"/>
      <c r="D848" s="165"/>
      <c r="E848" s="174"/>
      <c r="F848" s="165"/>
      <c r="G848" s="61"/>
      <c r="H848" s="61"/>
      <c r="I848" s="62"/>
      <c r="J848" s="62"/>
    </row>
    <row r="849" spans="1:10" x14ac:dyDescent="0.25">
      <c r="A849" s="249"/>
      <c r="B849" s="249"/>
      <c r="C849" s="249"/>
      <c r="D849" s="249"/>
      <c r="E849" s="249"/>
      <c r="F849" s="249"/>
      <c r="G849" s="249"/>
      <c r="H849" s="249"/>
      <c r="I849" s="249"/>
      <c r="J849" s="54"/>
    </row>
    <row r="850" spans="1:10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4"/>
    </row>
    <row r="851" spans="1:10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4"/>
    </row>
    <row r="852" spans="1:10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4"/>
    </row>
    <row r="853" spans="1:10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4"/>
    </row>
    <row r="854" spans="1:10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4"/>
    </row>
    <row r="855" spans="1:10" x14ac:dyDescent="0.25">
      <c r="A855" s="53"/>
      <c r="B855" s="53"/>
      <c r="C855" s="53"/>
      <c r="D855" s="53"/>
      <c r="E855" s="53"/>
      <c r="F855" s="51"/>
      <c r="G855" s="51"/>
      <c r="H855" s="51"/>
      <c r="I855" s="51"/>
      <c r="J855" s="52"/>
    </row>
    <row r="856" spans="1:10" x14ac:dyDescent="0.25">
      <c r="A856" s="51"/>
      <c r="B856" s="51"/>
      <c r="C856" s="51"/>
      <c r="D856" s="51"/>
      <c r="E856" s="51"/>
      <c r="F856" s="51"/>
      <c r="G856" s="51"/>
      <c r="H856" s="51"/>
      <c r="I856" s="51"/>
      <c r="J856" s="51"/>
    </row>
    <row r="857" spans="1:10" x14ac:dyDescent="0.25">
      <c r="A857" s="250"/>
      <c r="B857" s="250"/>
      <c r="C857" s="250"/>
      <c r="D857" s="55"/>
      <c r="E857" s="250"/>
      <c r="F857" s="250"/>
      <c r="G857" s="250"/>
      <c r="H857" s="250"/>
      <c r="I857" s="250"/>
      <c r="J857" s="250"/>
    </row>
    <row r="858" spans="1:10" x14ac:dyDescent="0.25">
      <c r="A858" s="250"/>
      <c r="B858" s="250"/>
      <c r="C858" s="250"/>
      <c r="D858" s="55"/>
      <c r="E858" s="250"/>
      <c r="F858" s="250"/>
      <c r="G858" s="250"/>
      <c r="H858" s="250"/>
      <c r="I858" s="250"/>
      <c r="J858" s="250"/>
    </row>
    <row r="859" spans="1:10" x14ac:dyDescent="0.25">
      <c r="A859" s="177"/>
      <c r="B859" s="178"/>
      <c r="C859" s="60"/>
      <c r="D859" s="60"/>
      <c r="E859" s="113"/>
      <c r="F859" s="60"/>
      <c r="G859" s="177"/>
      <c r="H859" s="177"/>
      <c r="I859" s="179"/>
      <c r="J859" s="180"/>
    </row>
    <row r="860" spans="1:10" x14ac:dyDescent="0.25">
      <c r="A860" s="106"/>
      <c r="B860" s="178"/>
      <c r="C860" s="60"/>
      <c r="D860" s="60"/>
      <c r="E860" s="113"/>
      <c r="F860" s="60"/>
      <c r="G860" s="177"/>
      <c r="H860" s="177"/>
      <c r="I860" s="179"/>
      <c r="J860" s="180"/>
    </row>
    <row r="861" spans="1:10" x14ac:dyDescent="0.25">
      <c r="A861" s="106"/>
      <c r="B861" s="178"/>
      <c r="C861" s="60"/>
      <c r="D861" s="60"/>
      <c r="E861" s="113"/>
      <c r="F861" s="60"/>
      <c r="G861" s="177"/>
      <c r="H861" s="177"/>
      <c r="I861" s="179"/>
      <c r="J861" s="180"/>
    </row>
    <row r="862" spans="1:10" x14ac:dyDescent="0.25">
      <c r="A862" s="177"/>
      <c r="B862" s="178"/>
      <c r="C862" s="60"/>
      <c r="D862" s="60"/>
      <c r="E862" s="113"/>
      <c r="F862" s="60"/>
      <c r="G862" s="177"/>
      <c r="H862" s="177"/>
      <c r="I862" s="179"/>
      <c r="J862" s="180"/>
    </row>
    <row r="863" spans="1:10" x14ac:dyDescent="0.25">
      <c r="A863" s="177"/>
      <c r="B863" s="178"/>
      <c r="C863" s="60"/>
      <c r="D863" s="60"/>
      <c r="E863" s="113"/>
      <c r="F863" s="60"/>
      <c r="G863" s="177"/>
      <c r="H863" s="177"/>
      <c r="I863" s="179"/>
      <c r="J863" s="180"/>
    </row>
    <row r="864" spans="1:10" x14ac:dyDescent="0.25">
      <c r="A864" s="177"/>
      <c r="B864" s="178"/>
      <c r="C864" s="60"/>
      <c r="D864" s="60"/>
      <c r="E864" s="113"/>
      <c r="F864" s="60"/>
      <c r="G864" s="177"/>
      <c r="H864" s="177"/>
      <c r="I864" s="179"/>
      <c r="J864" s="180"/>
    </row>
    <row r="865" spans="1:10" x14ac:dyDescent="0.25">
      <c r="A865" s="177"/>
      <c r="B865" s="178"/>
      <c r="C865" s="60"/>
      <c r="D865" s="60"/>
      <c r="E865" s="113"/>
      <c r="F865" s="60"/>
      <c r="G865" s="177"/>
      <c r="H865" s="177"/>
      <c r="I865" s="179"/>
      <c r="J865" s="180"/>
    </row>
    <row r="866" spans="1:10" x14ac:dyDescent="0.25">
      <c r="A866" s="177"/>
      <c r="B866" s="178"/>
      <c r="C866" s="60"/>
      <c r="D866" s="60"/>
      <c r="E866" s="113"/>
      <c r="F866" s="60"/>
      <c r="G866" s="177"/>
      <c r="H866" s="177"/>
      <c r="I866" s="179"/>
      <c r="J866" s="180"/>
    </row>
    <row r="867" spans="1:10" x14ac:dyDescent="0.25">
      <c r="A867" s="177"/>
      <c r="B867" s="178"/>
      <c r="C867" s="60"/>
      <c r="D867" s="60"/>
      <c r="E867" s="113"/>
      <c r="F867" s="60"/>
      <c r="G867" s="177"/>
      <c r="H867" s="177"/>
      <c r="I867" s="179"/>
      <c r="J867" s="180"/>
    </row>
    <row r="868" spans="1:10" x14ac:dyDescent="0.25">
      <c r="A868" s="177"/>
      <c r="B868" s="178"/>
      <c r="C868" s="60"/>
      <c r="D868" s="60"/>
      <c r="E868" s="113"/>
      <c r="F868" s="60"/>
      <c r="G868" s="177"/>
      <c r="H868" s="177"/>
      <c r="I868" s="179"/>
      <c r="J868" s="180"/>
    </row>
    <row r="869" spans="1:10" x14ac:dyDescent="0.25">
      <c r="A869" s="177"/>
      <c r="B869" s="178"/>
      <c r="C869" s="60"/>
      <c r="D869" s="60"/>
      <c r="E869" s="113"/>
      <c r="F869" s="60"/>
      <c r="G869" s="177"/>
      <c r="H869" s="177"/>
      <c r="I869" s="179"/>
      <c r="J869" s="180"/>
    </row>
    <row r="870" spans="1:10" x14ac:dyDescent="0.25">
      <c r="A870" s="177"/>
      <c r="B870" s="178"/>
      <c r="C870" s="60"/>
      <c r="D870" s="60"/>
      <c r="E870" s="113"/>
      <c r="F870" s="60"/>
      <c r="G870" s="177"/>
      <c r="H870" s="177"/>
      <c r="I870" s="179"/>
      <c r="J870" s="180"/>
    </row>
    <row r="871" spans="1:10" x14ac:dyDescent="0.25">
      <c r="A871" s="249"/>
      <c r="B871" s="249"/>
      <c r="C871" s="249"/>
      <c r="D871" s="249"/>
      <c r="E871" s="249"/>
      <c r="F871" s="249"/>
      <c r="G871" s="249"/>
      <c r="H871" s="249"/>
      <c r="I871" s="249"/>
      <c r="J871" s="82"/>
    </row>
    <row r="872" spans="1:10" x14ac:dyDescent="0.25">
      <c r="A872" s="51"/>
      <c r="B872" s="51"/>
      <c r="C872" s="51"/>
      <c r="D872" s="51"/>
      <c r="E872" s="51"/>
      <c r="F872" s="51"/>
      <c r="G872" s="51"/>
      <c r="H872" s="51"/>
      <c r="I872" s="51"/>
      <c r="J872" s="52"/>
    </row>
    <row r="873" spans="1:10" x14ac:dyDescent="0.25">
      <c r="A873" s="51"/>
      <c r="B873" s="51"/>
      <c r="C873" s="51"/>
      <c r="D873" s="51"/>
      <c r="E873" s="51"/>
      <c r="F873" s="51"/>
      <c r="G873" s="51"/>
      <c r="H873" s="51"/>
      <c r="I873" s="51"/>
      <c r="J873" s="52"/>
    </row>
    <row r="874" spans="1:10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4"/>
    </row>
    <row r="875" spans="1:10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4"/>
    </row>
    <row r="876" spans="1:10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4"/>
    </row>
    <row r="877" spans="1:10" x14ac:dyDescent="0.25">
      <c r="A877" s="250"/>
      <c r="B877" s="250"/>
      <c r="C877" s="250"/>
      <c r="D877" s="55"/>
      <c r="E877" s="250"/>
      <c r="F877" s="250"/>
      <c r="G877" s="250"/>
      <c r="H877" s="250"/>
      <c r="I877" s="250"/>
      <c r="J877" s="250"/>
    </row>
    <row r="878" spans="1:10" x14ac:dyDescent="0.25">
      <c r="A878" s="250"/>
      <c r="B878" s="250"/>
      <c r="C878" s="250"/>
      <c r="D878" s="55"/>
      <c r="E878" s="250"/>
      <c r="F878" s="250"/>
      <c r="G878" s="250"/>
      <c r="H878" s="250"/>
      <c r="I878" s="250"/>
      <c r="J878" s="250"/>
    </row>
    <row r="879" spans="1:10" x14ac:dyDescent="0.25">
      <c r="A879" s="78"/>
      <c r="B879" s="121"/>
      <c r="C879" s="60"/>
      <c r="D879" s="60"/>
      <c r="E879" s="172"/>
      <c r="F879" s="60"/>
      <c r="G879" s="61"/>
      <c r="H879" s="61"/>
      <c r="I879" s="121"/>
      <c r="J879" s="121"/>
    </row>
    <row r="880" spans="1:10" x14ac:dyDescent="0.25">
      <c r="A880" s="78"/>
      <c r="B880" s="121"/>
      <c r="C880" s="60"/>
      <c r="D880" s="60"/>
      <c r="E880" s="172"/>
      <c r="F880" s="60"/>
      <c r="G880" s="61"/>
      <c r="H880" s="61"/>
      <c r="I880" s="121"/>
      <c r="J880" s="121"/>
    </row>
    <row r="881" spans="1:10" x14ac:dyDescent="0.25">
      <c r="A881" s="78"/>
      <c r="B881" s="121"/>
      <c r="C881" s="60"/>
      <c r="D881" s="60"/>
      <c r="E881" s="172"/>
      <c r="F881" s="60"/>
      <c r="G881" s="61"/>
      <c r="H881" s="61"/>
      <c r="I881" s="121"/>
      <c r="J881" s="121"/>
    </row>
    <row r="882" spans="1:10" x14ac:dyDescent="0.25">
      <c r="A882" s="78"/>
      <c r="B882" s="121"/>
      <c r="C882" s="60"/>
      <c r="D882" s="60"/>
      <c r="E882" s="172"/>
      <c r="F882" s="60"/>
      <c r="G882" s="61"/>
      <c r="H882" s="61"/>
      <c r="I882" s="121"/>
      <c r="J882" s="121"/>
    </row>
    <row r="883" spans="1:10" x14ac:dyDescent="0.25">
      <c r="A883" s="78"/>
      <c r="B883" s="121"/>
      <c r="C883" s="60"/>
      <c r="D883" s="60"/>
      <c r="E883" s="172"/>
      <c r="F883" s="60"/>
      <c r="G883" s="98"/>
      <c r="H883" s="98"/>
      <c r="I883" s="121"/>
      <c r="J883" s="121"/>
    </row>
    <row r="884" spans="1:10" x14ac:dyDescent="0.25">
      <c r="A884" s="249"/>
      <c r="B884" s="249"/>
      <c r="C884" s="249"/>
      <c r="D884" s="249"/>
      <c r="E884" s="249"/>
      <c r="F884" s="249"/>
      <c r="G884" s="249"/>
      <c r="H884" s="249"/>
      <c r="I884" s="249"/>
      <c r="J884" s="82"/>
    </row>
    <row r="885" spans="1:10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4"/>
    </row>
    <row r="886" spans="1:10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4"/>
    </row>
    <row r="887" spans="1:10" x14ac:dyDescent="0.25">
      <c r="A887" s="250"/>
      <c r="B887" s="250"/>
      <c r="C887" s="250"/>
      <c r="D887" s="55"/>
      <c r="E887" s="250"/>
      <c r="F887" s="250"/>
      <c r="G887" s="250"/>
      <c r="H887" s="250"/>
      <c r="I887" s="250"/>
      <c r="J887" s="250"/>
    </row>
    <row r="888" spans="1:10" x14ac:dyDescent="0.25">
      <c r="A888" s="250"/>
      <c r="B888" s="250"/>
      <c r="C888" s="250"/>
      <c r="D888" s="55"/>
      <c r="E888" s="250"/>
      <c r="F888" s="250"/>
      <c r="G888" s="250"/>
      <c r="H888" s="250"/>
      <c r="I888" s="250"/>
      <c r="J888" s="250"/>
    </row>
    <row r="889" spans="1:10" x14ac:dyDescent="0.25">
      <c r="A889" s="78"/>
      <c r="B889" s="121"/>
      <c r="C889" s="60"/>
      <c r="D889" s="60"/>
      <c r="E889" s="172"/>
      <c r="F889" s="60"/>
      <c r="G889" s="61"/>
      <c r="H889" s="61"/>
      <c r="I889" s="121"/>
      <c r="J889" s="121"/>
    </row>
    <row r="890" spans="1:10" x14ac:dyDescent="0.25">
      <c r="A890" s="78"/>
      <c r="B890" s="121"/>
      <c r="C890" s="60"/>
      <c r="D890" s="60"/>
      <c r="E890" s="172"/>
      <c r="F890" s="60"/>
      <c r="G890" s="98"/>
      <c r="H890" s="98"/>
      <c r="I890" s="121"/>
      <c r="J890" s="121"/>
    </row>
    <row r="891" spans="1:10" x14ac:dyDescent="0.25">
      <c r="A891" s="249"/>
      <c r="B891" s="249"/>
      <c r="C891" s="249"/>
      <c r="D891" s="249"/>
      <c r="E891" s="249"/>
      <c r="F891" s="249"/>
      <c r="G891" s="249"/>
      <c r="H891" s="249"/>
      <c r="I891" s="249"/>
      <c r="J891" s="82"/>
    </row>
    <row r="892" spans="1:10" x14ac:dyDescent="0.25">
      <c r="A892" s="51"/>
      <c r="B892" s="51"/>
      <c r="C892" s="51"/>
      <c r="D892" s="51"/>
      <c r="E892" s="51"/>
      <c r="F892" s="51"/>
      <c r="G892" s="51"/>
      <c r="H892" s="51"/>
      <c r="I892" s="51"/>
      <c r="J892" s="52"/>
    </row>
    <row r="893" spans="1:10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4"/>
    </row>
    <row r="894" spans="1:10" x14ac:dyDescent="0.25">
      <c r="A894" s="250"/>
      <c r="B894" s="250"/>
      <c r="C894" s="250"/>
      <c r="D894" s="55"/>
      <c r="E894" s="250"/>
      <c r="F894" s="250"/>
      <c r="G894" s="250"/>
      <c r="H894" s="250"/>
      <c r="I894" s="250"/>
      <c r="J894" s="250"/>
    </row>
    <row r="895" spans="1:10" x14ac:dyDescent="0.25">
      <c r="A895" s="250"/>
      <c r="B895" s="250"/>
      <c r="C895" s="250"/>
      <c r="D895" s="55"/>
      <c r="E895" s="250"/>
      <c r="F895" s="250"/>
      <c r="G895" s="250"/>
      <c r="H895" s="250"/>
      <c r="I895" s="250"/>
      <c r="J895" s="250"/>
    </row>
    <row r="896" spans="1:10" x14ac:dyDescent="0.25">
      <c r="A896" s="78"/>
      <c r="B896" s="121"/>
      <c r="C896" s="60"/>
      <c r="D896" s="60"/>
      <c r="E896" s="172"/>
      <c r="F896" s="60"/>
      <c r="G896" s="61"/>
      <c r="H896" s="61"/>
      <c r="I896" s="121"/>
      <c r="J896" s="121"/>
    </row>
    <row r="897" spans="1:10" x14ac:dyDescent="0.25">
      <c r="A897" s="78"/>
      <c r="B897" s="121"/>
      <c r="C897" s="60"/>
      <c r="D897" s="60"/>
      <c r="E897" s="172"/>
      <c r="F897" s="60"/>
      <c r="G897" s="61"/>
      <c r="H897" s="61"/>
      <c r="I897" s="121"/>
      <c r="J897" s="121"/>
    </row>
    <row r="898" spans="1:10" x14ac:dyDescent="0.25">
      <c r="A898" s="78"/>
      <c r="B898" s="121"/>
      <c r="C898" s="60"/>
      <c r="D898" s="60"/>
      <c r="E898" s="172"/>
      <c r="F898" s="60"/>
      <c r="G898" s="61"/>
      <c r="H898" s="61"/>
      <c r="I898" s="121"/>
      <c r="J898" s="121"/>
    </row>
    <row r="899" spans="1:10" x14ac:dyDescent="0.25">
      <c r="A899" s="78"/>
      <c r="B899" s="121"/>
      <c r="C899" s="60"/>
      <c r="D899" s="60"/>
      <c r="E899" s="172"/>
      <c r="F899" s="60"/>
      <c r="G899" s="98"/>
      <c r="H899" s="98"/>
      <c r="I899" s="121"/>
      <c r="J899" s="121"/>
    </row>
    <row r="900" spans="1:10" x14ac:dyDescent="0.25">
      <c r="A900" s="249"/>
      <c r="B900" s="249"/>
      <c r="C900" s="249"/>
      <c r="D900" s="249"/>
      <c r="E900" s="249"/>
      <c r="F900" s="249"/>
      <c r="G900" s="249"/>
      <c r="H900" s="249"/>
      <c r="I900" s="249"/>
      <c r="J900" s="82"/>
    </row>
    <row r="901" spans="1:10" x14ac:dyDescent="0.25">
      <c r="A901" s="51"/>
      <c r="B901" s="51"/>
      <c r="C901" s="51"/>
      <c r="D901" s="51"/>
      <c r="E901" s="51"/>
      <c r="F901" s="51"/>
      <c r="G901" s="51"/>
      <c r="H901" s="51"/>
      <c r="I901" s="51"/>
      <c r="J901" s="52"/>
    </row>
    <row r="902" spans="1:10" x14ac:dyDescent="0.25">
      <c r="A902" s="51"/>
      <c r="B902" s="51"/>
      <c r="C902" s="51"/>
      <c r="D902" s="51"/>
      <c r="E902" s="51"/>
      <c r="F902" s="51"/>
      <c r="G902" s="51"/>
      <c r="H902" s="51"/>
      <c r="I902" s="51"/>
      <c r="J902" s="52"/>
    </row>
    <row r="903" spans="1:10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4"/>
    </row>
    <row r="904" spans="1:10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4"/>
    </row>
    <row r="905" spans="1:10" x14ac:dyDescent="0.25">
      <c r="A905" s="250"/>
      <c r="B905" s="55"/>
      <c r="C905" s="250"/>
      <c r="D905" s="55"/>
      <c r="E905" s="55"/>
      <c r="F905" s="250"/>
      <c r="G905" s="250"/>
      <c r="H905" s="250"/>
      <c r="I905" s="250"/>
      <c r="J905" s="250"/>
    </row>
    <row r="906" spans="1:10" x14ac:dyDescent="0.25">
      <c r="A906" s="250"/>
      <c r="B906" s="55"/>
      <c r="C906" s="250"/>
      <c r="D906" s="55"/>
      <c r="E906" s="55"/>
      <c r="F906" s="250"/>
      <c r="G906" s="250"/>
      <c r="H906" s="250"/>
      <c r="I906" s="250"/>
      <c r="J906" s="250"/>
    </row>
    <row r="907" spans="1:10" x14ac:dyDescent="0.25">
      <c r="A907" s="78"/>
      <c r="B907" s="62"/>
      <c r="C907" s="60"/>
      <c r="D907" s="60"/>
      <c r="E907" s="80"/>
      <c r="F907" s="60"/>
      <c r="G907" s="61"/>
      <c r="H907" s="61"/>
      <c r="I907" s="99"/>
      <c r="J907" s="99"/>
    </row>
    <row r="908" spans="1:10" x14ac:dyDescent="0.25">
      <c r="A908" s="78"/>
      <c r="B908" s="62"/>
      <c r="C908" s="60"/>
      <c r="D908" s="60"/>
      <c r="E908" s="80"/>
      <c r="F908" s="60"/>
      <c r="G908" s="61"/>
      <c r="H908" s="61"/>
      <c r="I908" s="99"/>
      <c r="J908" s="99"/>
    </row>
    <row r="909" spans="1:10" x14ac:dyDescent="0.25">
      <c r="A909" s="78"/>
      <c r="B909" s="62"/>
      <c r="C909" s="60"/>
      <c r="D909" s="60"/>
      <c r="E909" s="80"/>
      <c r="F909" s="60"/>
      <c r="G909" s="61"/>
      <c r="H909" s="61"/>
      <c r="I909" s="99"/>
      <c r="J909" s="99"/>
    </row>
    <row r="910" spans="1:10" x14ac:dyDescent="0.25">
      <c r="A910" s="98"/>
      <c r="B910" s="62"/>
      <c r="C910" s="60"/>
      <c r="D910" s="60"/>
      <c r="E910" s="80"/>
      <c r="F910" s="60"/>
      <c r="G910" s="61"/>
      <c r="H910" s="61"/>
      <c r="I910" s="99"/>
      <c r="J910" s="99"/>
    </row>
    <row r="911" spans="1:10" x14ac:dyDescent="0.25">
      <c r="A911" s="98"/>
      <c r="B911" s="99"/>
      <c r="C911" s="60"/>
      <c r="D911" s="60"/>
      <c r="E911" s="80"/>
      <c r="F911" s="60"/>
      <c r="G911" s="98"/>
      <c r="H911" s="98"/>
      <c r="I911" s="99"/>
      <c r="J911" s="99"/>
    </row>
    <row r="912" spans="1:10" x14ac:dyDescent="0.25">
      <c r="A912" s="249"/>
      <c r="B912" s="249"/>
      <c r="C912" s="249"/>
      <c r="D912" s="249"/>
      <c r="E912" s="249"/>
      <c r="F912" s="249"/>
      <c r="G912" s="249"/>
      <c r="H912" s="249"/>
      <c r="I912" s="249"/>
      <c r="J912" s="82"/>
    </row>
    <row r="913" spans="1:10" x14ac:dyDescent="0.25">
      <c r="A913" s="51"/>
      <c r="B913" s="51"/>
      <c r="C913" s="51"/>
      <c r="D913" s="51"/>
      <c r="E913" s="51"/>
      <c r="F913" s="51"/>
      <c r="G913" s="51"/>
      <c r="H913" s="51"/>
      <c r="I913" s="51"/>
      <c r="J913" s="52"/>
    </row>
    <row r="914" spans="1:10" x14ac:dyDescent="0.25">
      <c r="A914" s="51"/>
      <c r="B914" s="51"/>
      <c r="C914" s="51"/>
      <c r="D914" s="51"/>
      <c r="E914" s="51"/>
      <c r="F914" s="51"/>
      <c r="G914" s="51"/>
      <c r="H914" s="51"/>
      <c r="I914" s="51"/>
      <c r="J914" s="52"/>
    </row>
    <row r="915" spans="1:10" x14ac:dyDescent="0.25">
      <c r="A915" s="51"/>
      <c r="B915" s="51"/>
      <c r="C915" s="51"/>
      <c r="D915" s="51"/>
      <c r="E915" s="51"/>
      <c r="F915" s="51"/>
      <c r="G915" s="51"/>
      <c r="H915" s="51"/>
      <c r="I915" s="51"/>
      <c r="J915" s="52"/>
    </row>
    <row r="916" spans="1:10" x14ac:dyDescent="0.25">
      <c r="A916" s="51"/>
      <c r="B916" s="51"/>
      <c r="C916" s="51"/>
      <c r="D916" s="51"/>
      <c r="E916" s="51"/>
      <c r="F916" s="51"/>
      <c r="G916" s="51"/>
      <c r="H916" s="51"/>
      <c r="I916" s="51"/>
      <c r="J916" s="52"/>
    </row>
    <row r="917" spans="1:10" x14ac:dyDescent="0.25">
      <c r="A917" s="51"/>
      <c r="B917" s="51"/>
      <c r="C917" s="51"/>
      <c r="D917" s="51"/>
      <c r="E917" s="51"/>
      <c r="F917" s="51"/>
      <c r="G917" s="51"/>
      <c r="H917" s="51"/>
      <c r="I917" s="51"/>
      <c r="J917" s="52"/>
    </row>
    <row r="918" spans="1:10" x14ac:dyDescent="0.25">
      <c r="A918" s="51"/>
      <c r="B918" s="51"/>
      <c r="C918" s="51"/>
      <c r="D918" s="51"/>
      <c r="E918" s="51"/>
      <c r="F918" s="51"/>
      <c r="G918" s="51"/>
      <c r="H918" s="51"/>
      <c r="I918" s="51"/>
      <c r="J918" s="52"/>
    </row>
    <row r="919" spans="1:10" x14ac:dyDescent="0.25">
      <c r="A919" s="51"/>
      <c r="B919" s="51"/>
      <c r="C919" s="51"/>
      <c r="D919" s="51"/>
      <c r="E919" s="51"/>
      <c r="F919" s="51"/>
      <c r="G919" s="51"/>
      <c r="H919" s="51"/>
      <c r="I919" s="51"/>
      <c r="J919" s="52"/>
    </row>
    <row r="920" spans="1:10" x14ac:dyDescent="0.25">
      <c r="A920" s="51"/>
      <c r="B920" s="51"/>
      <c r="C920" s="51"/>
      <c r="D920" s="51"/>
      <c r="E920" s="51"/>
      <c r="F920" s="51"/>
      <c r="G920" s="51"/>
      <c r="H920" s="51"/>
      <c r="I920" s="51"/>
      <c r="J920" s="52"/>
    </row>
    <row r="921" spans="1:10" x14ac:dyDescent="0.25">
      <c r="A921" s="51"/>
      <c r="B921" s="51"/>
      <c r="C921" s="51"/>
      <c r="D921" s="51"/>
      <c r="E921" s="51"/>
      <c r="F921" s="51"/>
      <c r="G921" s="51"/>
      <c r="H921" s="51"/>
      <c r="I921" s="51"/>
      <c r="J921" s="52"/>
    </row>
    <row r="922" spans="1:10" x14ac:dyDescent="0.25">
      <c r="A922" s="51"/>
      <c r="B922" s="51"/>
      <c r="C922" s="51"/>
      <c r="D922" s="51"/>
      <c r="E922" s="51"/>
      <c r="F922" s="51"/>
      <c r="G922" s="51"/>
      <c r="H922" s="51"/>
      <c r="I922" s="51"/>
      <c r="J922" s="52"/>
    </row>
    <row r="923" spans="1:10" x14ac:dyDescent="0.25">
      <c r="A923" s="51"/>
      <c r="B923" s="51"/>
      <c r="C923" s="51"/>
      <c r="D923" s="51"/>
      <c r="E923" s="51"/>
      <c r="F923" s="51"/>
      <c r="G923" s="51"/>
      <c r="H923" s="51"/>
      <c r="I923" s="51"/>
      <c r="J923" s="52"/>
    </row>
    <row r="924" spans="1:10" x14ac:dyDescent="0.25">
      <c r="A924" s="51"/>
      <c r="B924" s="51"/>
      <c r="C924" s="51"/>
      <c r="D924" s="51"/>
      <c r="E924" s="51"/>
      <c r="F924" s="51"/>
      <c r="G924" s="51"/>
      <c r="H924" s="51"/>
      <c r="I924" s="51"/>
      <c r="J924" s="52"/>
    </row>
    <row r="925" spans="1:10" x14ac:dyDescent="0.25">
      <c r="A925" s="51"/>
      <c r="B925" s="51"/>
      <c r="C925" s="51"/>
      <c r="D925" s="51"/>
      <c r="E925" s="51"/>
      <c r="F925" s="51"/>
      <c r="G925" s="51"/>
      <c r="H925" s="51"/>
      <c r="I925" s="51"/>
      <c r="J925" s="52"/>
    </row>
    <row r="926" spans="1:10" x14ac:dyDescent="0.25">
      <c r="A926" s="51"/>
      <c r="B926" s="51"/>
      <c r="C926" s="51"/>
      <c r="D926" s="51"/>
      <c r="E926" s="51"/>
      <c r="F926" s="51"/>
      <c r="G926" s="51"/>
      <c r="H926" s="51"/>
      <c r="I926" s="51"/>
      <c r="J926" s="52"/>
    </row>
    <row r="927" spans="1:10" x14ac:dyDescent="0.25">
      <c r="A927" s="51"/>
      <c r="B927" s="51"/>
      <c r="C927" s="51"/>
      <c r="D927" s="51"/>
      <c r="E927" s="51"/>
      <c r="F927" s="51"/>
      <c r="G927" s="51"/>
      <c r="H927" s="51"/>
      <c r="I927" s="51"/>
      <c r="J927" s="52"/>
    </row>
    <row r="928" spans="1:10" x14ac:dyDescent="0.25">
      <c r="A928" s="51"/>
      <c r="B928" s="51"/>
      <c r="C928" s="51"/>
      <c r="D928" s="51"/>
      <c r="E928" s="51"/>
      <c r="F928" s="51"/>
      <c r="G928" s="51"/>
      <c r="H928" s="51"/>
      <c r="I928" s="51"/>
      <c r="J928" s="52"/>
    </row>
    <row r="929" spans="1:10" x14ac:dyDescent="0.25">
      <c r="A929" s="51"/>
      <c r="B929" s="51"/>
      <c r="C929" s="51"/>
      <c r="D929" s="51"/>
      <c r="E929" s="51"/>
      <c r="F929" s="51"/>
      <c r="G929" s="51"/>
      <c r="H929" s="51"/>
      <c r="I929" s="51"/>
      <c r="J929" s="52"/>
    </row>
    <row r="930" spans="1:10" x14ac:dyDescent="0.25">
      <c r="A930" s="51"/>
      <c r="B930" s="51"/>
      <c r="C930" s="51"/>
      <c r="D930" s="51"/>
      <c r="E930" s="51"/>
      <c r="F930" s="51"/>
      <c r="G930" s="51"/>
      <c r="H930" s="51"/>
      <c r="I930" s="51"/>
      <c r="J930" s="52"/>
    </row>
    <row r="931" spans="1:10" x14ac:dyDescent="0.25">
      <c r="A931" s="51"/>
      <c r="B931" s="51"/>
      <c r="C931" s="51"/>
      <c r="D931" s="51"/>
      <c r="E931" s="51"/>
      <c r="F931" s="51"/>
      <c r="G931" s="51"/>
      <c r="H931" s="51"/>
      <c r="I931" s="51"/>
      <c r="J931" s="52"/>
    </row>
    <row r="932" spans="1:10" x14ac:dyDescent="0.25">
      <c r="A932" s="51"/>
      <c r="B932" s="51"/>
      <c r="C932" s="51"/>
      <c r="D932" s="51"/>
      <c r="E932" s="51"/>
      <c r="F932" s="51"/>
      <c r="G932" s="51"/>
      <c r="H932" s="51"/>
      <c r="I932" s="51"/>
      <c r="J932" s="52"/>
    </row>
    <row r="933" spans="1:10" x14ac:dyDescent="0.25">
      <c r="A933" s="51"/>
      <c r="B933" s="51"/>
      <c r="C933" s="51"/>
      <c r="D933" s="51"/>
      <c r="E933" s="51"/>
      <c r="F933" s="51"/>
      <c r="G933" s="51"/>
      <c r="H933" s="51"/>
      <c r="I933" s="51"/>
      <c r="J933" s="52"/>
    </row>
    <row r="934" spans="1:10" x14ac:dyDescent="0.25">
      <c r="A934" s="51"/>
      <c r="B934" s="51"/>
      <c r="C934" s="51"/>
      <c r="D934" s="51"/>
      <c r="E934" s="51"/>
      <c r="F934" s="51"/>
      <c r="G934" s="51"/>
      <c r="H934" s="51"/>
      <c r="I934" s="51"/>
      <c r="J934" s="52"/>
    </row>
    <row r="935" spans="1:10" x14ac:dyDescent="0.25">
      <c r="A935" s="51"/>
      <c r="B935" s="51"/>
      <c r="C935" s="51"/>
      <c r="D935" s="51"/>
      <c r="E935" s="51"/>
      <c r="F935" s="51"/>
      <c r="G935" s="51"/>
      <c r="H935" s="51"/>
      <c r="I935" s="51"/>
      <c r="J935" s="52"/>
    </row>
    <row r="936" spans="1:10" x14ac:dyDescent="0.25">
      <c r="A936" s="51"/>
      <c r="B936" s="51"/>
      <c r="C936" s="51"/>
      <c r="D936" s="51"/>
      <c r="E936" s="51"/>
      <c r="F936" s="51"/>
      <c r="G936" s="51"/>
      <c r="H936" s="51"/>
      <c r="I936" s="51"/>
      <c r="J936" s="52"/>
    </row>
    <row r="937" spans="1:10" x14ac:dyDescent="0.25">
      <c r="A937" s="51"/>
      <c r="B937" s="51"/>
      <c r="C937" s="51"/>
      <c r="D937" s="51"/>
      <c r="E937" s="51"/>
      <c r="F937" s="51"/>
      <c r="G937" s="51"/>
      <c r="H937" s="51"/>
      <c r="I937" s="51"/>
      <c r="J937" s="52"/>
    </row>
    <row r="938" spans="1:10" x14ac:dyDescent="0.25">
      <c r="A938" s="51"/>
      <c r="B938" s="51"/>
      <c r="C938" s="51"/>
      <c r="D938" s="51"/>
      <c r="E938" s="51"/>
      <c r="F938" s="51"/>
      <c r="G938" s="51"/>
      <c r="H938" s="51"/>
      <c r="I938" s="51"/>
      <c r="J938" s="52"/>
    </row>
    <row r="939" spans="1:10" x14ac:dyDescent="0.25">
      <c r="A939" s="51"/>
      <c r="B939" s="51"/>
      <c r="C939" s="51"/>
      <c r="D939" s="51"/>
      <c r="E939" s="51"/>
      <c r="F939" s="51"/>
      <c r="G939" s="51"/>
      <c r="H939" s="51"/>
      <c r="I939" s="51"/>
      <c r="J939" s="52"/>
    </row>
    <row r="940" spans="1:10" x14ac:dyDescent="0.25">
      <c r="A940" s="51"/>
      <c r="B940" s="51"/>
      <c r="C940" s="51"/>
      <c r="D940" s="51"/>
      <c r="E940" s="51"/>
      <c r="F940" s="51"/>
      <c r="G940" s="51"/>
      <c r="H940" s="51"/>
      <c r="I940" s="51"/>
      <c r="J940" s="52"/>
    </row>
    <row r="941" spans="1:10" x14ac:dyDescent="0.25">
      <c r="A941" s="51"/>
      <c r="B941" s="51"/>
      <c r="C941" s="51"/>
      <c r="D941" s="51"/>
      <c r="E941" s="51"/>
      <c r="F941" s="51"/>
      <c r="G941" s="51"/>
      <c r="H941" s="51"/>
      <c r="I941" s="51"/>
      <c r="J941" s="52"/>
    </row>
    <row r="942" spans="1:10" x14ac:dyDescent="0.25">
      <c r="A942" s="51"/>
      <c r="B942" s="51"/>
      <c r="C942" s="51"/>
      <c r="D942" s="51"/>
      <c r="E942" s="51"/>
      <c r="F942" s="51"/>
      <c r="G942" s="51"/>
      <c r="H942" s="51"/>
      <c r="I942" s="51"/>
      <c r="J942" s="52"/>
    </row>
    <row r="943" spans="1:10" x14ac:dyDescent="0.25">
      <c r="A943" s="51"/>
      <c r="B943" s="51"/>
      <c r="C943" s="51"/>
      <c r="D943" s="51"/>
      <c r="E943" s="51"/>
      <c r="F943" s="51"/>
      <c r="G943" s="51"/>
      <c r="H943" s="51"/>
      <c r="I943" s="51"/>
      <c r="J943" s="52"/>
    </row>
    <row r="944" spans="1:10" x14ac:dyDescent="0.25">
      <c r="A944" s="51"/>
      <c r="B944" s="51"/>
      <c r="C944" s="51"/>
      <c r="D944" s="51"/>
      <c r="E944" s="51"/>
      <c r="F944" s="51"/>
      <c r="G944" s="51"/>
      <c r="H944" s="51"/>
      <c r="I944" s="51"/>
      <c r="J944" s="52"/>
    </row>
    <row r="945" spans="1:10" x14ac:dyDescent="0.25">
      <c r="A945" s="51"/>
      <c r="B945" s="51"/>
      <c r="C945" s="51"/>
      <c r="D945" s="51"/>
      <c r="E945" s="51"/>
      <c r="F945" s="51"/>
      <c r="G945" s="51"/>
      <c r="H945" s="51"/>
      <c r="I945" s="51"/>
      <c r="J945" s="52"/>
    </row>
    <row r="946" spans="1:10" x14ac:dyDescent="0.25">
      <c r="A946" s="51"/>
      <c r="B946" s="51"/>
      <c r="C946" s="51"/>
      <c r="D946" s="51"/>
      <c r="E946" s="51"/>
      <c r="F946" s="51"/>
      <c r="G946" s="51"/>
      <c r="H946" s="51"/>
      <c r="I946" s="51"/>
      <c r="J946" s="52"/>
    </row>
    <row r="947" spans="1:10" x14ac:dyDescent="0.25">
      <c r="A947" s="51"/>
      <c r="B947" s="51"/>
      <c r="C947" s="51"/>
      <c r="D947" s="51"/>
      <c r="E947" s="51"/>
      <c r="F947" s="51"/>
      <c r="G947" s="51"/>
      <c r="H947" s="51"/>
      <c r="I947" s="51"/>
      <c r="J947" s="52"/>
    </row>
    <row r="948" spans="1:10" x14ac:dyDescent="0.25">
      <c r="A948" s="51"/>
      <c r="B948" s="51"/>
      <c r="C948" s="51"/>
      <c r="D948" s="51"/>
      <c r="E948" s="51"/>
      <c r="F948" s="51"/>
      <c r="G948" s="51"/>
      <c r="H948" s="51"/>
      <c r="I948" s="51"/>
      <c r="J948" s="52"/>
    </row>
    <row r="949" spans="1:10" x14ac:dyDescent="0.25">
      <c r="A949" s="51"/>
      <c r="B949" s="51"/>
      <c r="C949" s="51"/>
      <c r="D949" s="51"/>
      <c r="E949" s="51"/>
      <c r="F949" s="51"/>
      <c r="G949" s="51"/>
      <c r="H949" s="51"/>
      <c r="I949" s="51"/>
      <c r="J949" s="52"/>
    </row>
    <row r="950" spans="1:10" x14ac:dyDescent="0.25">
      <c r="A950" s="51"/>
      <c r="B950" s="51"/>
      <c r="C950" s="51"/>
      <c r="D950" s="51"/>
      <c r="E950" s="51"/>
      <c r="F950" s="51"/>
      <c r="G950" s="51"/>
      <c r="H950" s="51"/>
      <c r="I950" s="51"/>
      <c r="J950" s="52"/>
    </row>
    <row r="951" spans="1:10" x14ac:dyDescent="0.25">
      <c r="A951" s="51"/>
      <c r="B951" s="51"/>
      <c r="C951" s="51"/>
      <c r="D951" s="51"/>
      <c r="E951" s="51"/>
      <c r="F951" s="51"/>
      <c r="G951" s="51"/>
      <c r="H951" s="51"/>
      <c r="I951" s="51"/>
      <c r="J951" s="52"/>
    </row>
    <row r="952" spans="1:10" x14ac:dyDescent="0.25">
      <c r="A952" s="51"/>
      <c r="B952" s="51"/>
      <c r="C952" s="51"/>
      <c r="D952" s="51"/>
      <c r="E952" s="51"/>
      <c r="F952" s="51"/>
      <c r="G952" s="51"/>
      <c r="H952" s="51"/>
      <c r="I952" s="51"/>
      <c r="J952" s="52"/>
    </row>
    <row r="953" spans="1:10" x14ac:dyDescent="0.25">
      <c r="A953" s="51"/>
      <c r="B953" s="51"/>
      <c r="C953" s="51"/>
      <c r="D953" s="51"/>
      <c r="E953" s="51"/>
      <c r="F953" s="51"/>
      <c r="G953" s="51"/>
      <c r="H953" s="51"/>
      <c r="I953" s="51"/>
      <c r="J953" s="52"/>
    </row>
    <row r="954" spans="1:10" x14ac:dyDescent="0.25">
      <c r="A954" s="51"/>
      <c r="B954" s="51"/>
      <c r="C954" s="51"/>
      <c r="D954" s="51"/>
      <c r="E954" s="51"/>
      <c r="F954" s="51"/>
      <c r="G954" s="51"/>
      <c r="H954" s="51"/>
      <c r="I954" s="51"/>
      <c r="J954" s="52"/>
    </row>
    <row r="955" spans="1:10" x14ac:dyDescent="0.25">
      <c r="A955" s="51"/>
      <c r="B955" s="51"/>
      <c r="C955" s="51"/>
      <c r="D955" s="51"/>
      <c r="E955" s="51"/>
      <c r="F955" s="51"/>
      <c r="G955" s="51"/>
      <c r="H955" s="51"/>
      <c r="I955" s="51"/>
      <c r="J955" s="52"/>
    </row>
    <row r="956" spans="1:10" x14ac:dyDescent="0.25">
      <c r="A956" s="51"/>
      <c r="B956" s="51"/>
      <c r="C956" s="51"/>
      <c r="D956" s="51"/>
      <c r="E956" s="51"/>
      <c r="F956" s="51"/>
      <c r="G956" s="51"/>
      <c r="H956" s="51"/>
      <c r="I956" s="51"/>
      <c r="J956" s="52"/>
    </row>
    <row r="957" spans="1:10" x14ac:dyDescent="0.25">
      <c r="A957" s="51"/>
      <c r="B957" s="51"/>
      <c r="C957" s="51"/>
      <c r="D957" s="51"/>
      <c r="E957" s="51"/>
      <c r="F957" s="51"/>
      <c r="G957" s="51"/>
      <c r="H957" s="51"/>
      <c r="I957" s="51"/>
      <c r="J957" s="52"/>
    </row>
    <row r="958" spans="1:10" x14ac:dyDescent="0.25">
      <c r="A958" s="51"/>
      <c r="B958" s="51"/>
      <c r="C958" s="51"/>
      <c r="D958" s="51"/>
      <c r="E958" s="51"/>
      <c r="F958" s="51"/>
      <c r="G958" s="51"/>
      <c r="H958" s="51"/>
      <c r="I958" s="51"/>
      <c r="J958" s="52"/>
    </row>
    <row r="959" spans="1:10" x14ac:dyDescent="0.25">
      <c r="A959" s="51"/>
      <c r="B959" s="51"/>
      <c r="C959" s="51"/>
      <c r="D959" s="51"/>
      <c r="E959" s="51"/>
      <c r="F959" s="51"/>
      <c r="G959" s="51"/>
      <c r="H959" s="51"/>
      <c r="I959" s="51"/>
      <c r="J959" s="52"/>
    </row>
    <row r="960" spans="1:10" x14ac:dyDescent="0.25">
      <c r="A960" s="51"/>
      <c r="B960" s="51"/>
      <c r="C960" s="51"/>
      <c r="D960" s="51"/>
      <c r="E960" s="51"/>
      <c r="F960" s="51"/>
      <c r="G960" s="51"/>
      <c r="H960" s="51"/>
      <c r="I960" s="51"/>
      <c r="J960" s="52"/>
    </row>
    <row r="961" spans="1:10" x14ac:dyDescent="0.25">
      <c r="A961" s="51"/>
      <c r="B961" s="51"/>
      <c r="C961" s="51"/>
      <c r="D961" s="51"/>
      <c r="E961" s="51"/>
      <c r="F961" s="51"/>
      <c r="G961" s="51"/>
      <c r="H961" s="51"/>
      <c r="I961" s="51"/>
      <c r="J961" s="52"/>
    </row>
    <row r="962" spans="1:10" x14ac:dyDescent="0.25">
      <c r="A962" s="51"/>
      <c r="B962" s="51"/>
      <c r="C962" s="51"/>
      <c r="D962" s="51"/>
      <c r="E962" s="51"/>
      <c r="F962" s="51"/>
      <c r="G962" s="51"/>
      <c r="H962" s="51"/>
      <c r="I962" s="51"/>
      <c r="J962" s="52"/>
    </row>
    <row r="963" spans="1:10" x14ac:dyDescent="0.25">
      <c r="A963" s="51"/>
      <c r="B963" s="51"/>
      <c r="C963" s="51"/>
      <c r="D963" s="51"/>
      <c r="E963" s="51"/>
      <c r="F963" s="51"/>
      <c r="G963" s="51"/>
      <c r="H963" s="51"/>
      <c r="I963" s="51"/>
      <c r="J963" s="52"/>
    </row>
    <row r="964" spans="1:10" x14ac:dyDescent="0.25">
      <c r="A964" s="51"/>
      <c r="B964" s="51"/>
      <c r="C964" s="51"/>
      <c r="D964" s="51"/>
      <c r="E964" s="51"/>
      <c r="F964" s="51"/>
      <c r="G964" s="51"/>
      <c r="H964" s="51"/>
      <c r="I964" s="51"/>
      <c r="J964" s="52"/>
    </row>
    <row r="965" spans="1:10" x14ac:dyDescent="0.25">
      <c r="A965" s="51"/>
      <c r="B965" s="51"/>
      <c r="C965" s="51"/>
      <c r="D965" s="51"/>
      <c r="E965" s="51"/>
      <c r="F965" s="51"/>
      <c r="G965" s="51"/>
      <c r="H965" s="51"/>
      <c r="I965" s="51"/>
      <c r="J965" s="52"/>
    </row>
    <row r="966" spans="1:10" x14ac:dyDescent="0.25">
      <c r="A966" s="51"/>
      <c r="B966" s="51"/>
      <c r="C966" s="51"/>
      <c r="D966" s="51"/>
      <c r="E966" s="51"/>
      <c r="F966" s="51"/>
      <c r="G966" s="51"/>
      <c r="H966" s="51"/>
      <c r="I966" s="51"/>
      <c r="J966" s="52"/>
    </row>
    <row r="967" spans="1:10" x14ac:dyDescent="0.25">
      <c r="A967" s="51"/>
      <c r="B967" s="51"/>
      <c r="C967" s="51"/>
      <c r="D967" s="51"/>
      <c r="E967" s="51"/>
      <c r="F967" s="51"/>
      <c r="G967" s="51"/>
      <c r="H967" s="51"/>
      <c r="I967" s="51"/>
      <c r="J967" s="52"/>
    </row>
    <row r="968" spans="1:10" x14ac:dyDescent="0.25">
      <c r="A968" s="51"/>
      <c r="B968" s="51"/>
      <c r="C968" s="51"/>
      <c r="D968" s="51"/>
      <c r="E968" s="51"/>
      <c r="F968" s="51"/>
      <c r="G968" s="51"/>
      <c r="H968" s="51"/>
      <c r="I968" s="51"/>
      <c r="J968" s="52"/>
    </row>
    <row r="969" spans="1:10" x14ac:dyDescent="0.25">
      <c r="A969" s="51"/>
      <c r="B969" s="51"/>
      <c r="C969" s="51"/>
      <c r="D969" s="51"/>
      <c r="E969" s="51"/>
      <c r="F969" s="51"/>
      <c r="G969" s="51"/>
      <c r="H969" s="51"/>
      <c r="I969" s="51"/>
      <c r="J969" s="52"/>
    </row>
    <row r="970" spans="1:10" x14ac:dyDescent="0.25">
      <c r="A970" s="51"/>
      <c r="B970" s="51"/>
      <c r="C970" s="51"/>
      <c r="D970" s="51"/>
      <c r="E970" s="51"/>
      <c r="F970" s="51"/>
      <c r="G970" s="51"/>
      <c r="H970" s="51"/>
      <c r="I970" s="51"/>
      <c r="J970" s="52"/>
    </row>
    <row r="971" spans="1:10" x14ac:dyDescent="0.25">
      <c r="A971" s="51"/>
      <c r="B971" s="51"/>
      <c r="C971" s="51"/>
      <c r="D971" s="51"/>
      <c r="E971" s="51"/>
      <c r="F971" s="51"/>
      <c r="G971" s="51"/>
      <c r="H971" s="51"/>
      <c r="I971" s="51"/>
      <c r="J971" s="52"/>
    </row>
    <row r="972" spans="1:10" x14ac:dyDescent="0.25">
      <c r="A972" s="51"/>
      <c r="B972" s="51"/>
      <c r="C972" s="51"/>
      <c r="D972" s="51"/>
      <c r="E972" s="51"/>
      <c r="F972" s="51"/>
      <c r="G972" s="51"/>
      <c r="H972" s="51"/>
      <c r="I972" s="51"/>
      <c r="J972" s="52"/>
    </row>
    <row r="973" spans="1:10" x14ac:dyDescent="0.25">
      <c r="A973" s="51"/>
      <c r="B973" s="51"/>
      <c r="C973" s="51"/>
      <c r="D973" s="51"/>
      <c r="E973" s="51"/>
      <c r="F973" s="51"/>
      <c r="G973" s="51"/>
      <c r="H973" s="51"/>
      <c r="I973" s="51"/>
      <c r="J973" s="52"/>
    </row>
    <row r="974" spans="1:10" x14ac:dyDescent="0.25">
      <c r="A974" s="51"/>
      <c r="B974" s="51"/>
      <c r="C974" s="51"/>
      <c r="D974" s="51"/>
      <c r="E974" s="51"/>
      <c r="F974" s="51"/>
      <c r="G974" s="51"/>
      <c r="H974" s="51"/>
      <c r="I974" s="51"/>
      <c r="J974" s="52"/>
    </row>
    <row r="975" spans="1:10" x14ac:dyDescent="0.25">
      <c r="A975" s="51"/>
      <c r="B975" s="51"/>
      <c r="C975" s="51"/>
      <c r="D975" s="51"/>
      <c r="E975" s="51"/>
      <c r="F975" s="51"/>
      <c r="G975" s="51"/>
      <c r="H975" s="51"/>
      <c r="I975" s="51"/>
      <c r="J975" s="52"/>
    </row>
    <row r="976" spans="1:10" x14ac:dyDescent="0.25">
      <c r="A976" s="51"/>
      <c r="B976" s="51"/>
      <c r="C976" s="51"/>
      <c r="D976" s="51"/>
      <c r="E976" s="51"/>
      <c r="F976" s="51"/>
      <c r="G976" s="51"/>
      <c r="H976" s="51"/>
      <c r="I976" s="51"/>
      <c r="J976" s="52"/>
    </row>
    <row r="977" spans="1:10" x14ac:dyDescent="0.25">
      <c r="A977" s="51"/>
      <c r="B977" s="51"/>
      <c r="C977" s="51"/>
      <c r="D977" s="51"/>
      <c r="E977" s="51"/>
      <c r="F977" s="51"/>
      <c r="G977" s="51"/>
      <c r="H977" s="51"/>
      <c r="I977" s="51"/>
      <c r="J977" s="52"/>
    </row>
    <row r="978" spans="1:10" x14ac:dyDescent="0.25">
      <c r="A978" s="51"/>
      <c r="B978" s="51"/>
      <c r="C978" s="51"/>
      <c r="D978" s="51"/>
      <c r="E978" s="51"/>
      <c r="F978" s="51"/>
      <c r="G978" s="51"/>
      <c r="H978" s="51"/>
      <c r="I978" s="51"/>
      <c r="J978" s="52"/>
    </row>
    <row r="979" spans="1:10" x14ac:dyDescent="0.25">
      <c r="A979" s="51"/>
      <c r="B979" s="51"/>
      <c r="C979" s="51"/>
      <c r="D979" s="51"/>
      <c r="E979" s="51"/>
      <c r="F979" s="51"/>
      <c r="G979" s="51"/>
      <c r="H979" s="51"/>
      <c r="I979" s="51"/>
      <c r="J979" s="52"/>
    </row>
    <row r="980" spans="1:10" x14ac:dyDescent="0.25">
      <c r="A980" s="51"/>
      <c r="B980" s="51"/>
      <c r="C980" s="51"/>
      <c r="D980" s="51"/>
      <c r="E980" s="51"/>
      <c r="F980" s="51"/>
      <c r="G980" s="51"/>
      <c r="H980" s="51"/>
      <c r="I980" s="51"/>
      <c r="J980" s="52"/>
    </row>
    <row r="981" spans="1:10" x14ac:dyDescent="0.25">
      <c r="A981" s="51"/>
      <c r="B981" s="51"/>
      <c r="C981" s="51"/>
      <c r="D981" s="51"/>
      <c r="E981" s="51"/>
      <c r="F981" s="51"/>
      <c r="G981" s="51"/>
      <c r="H981" s="51"/>
      <c r="I981" s="51"/>
      <c r="J981" s="52"/>
    </row>
    <row r="982" spans="1:10" x14ac:dyDescent="0.25">
      <c r="A982" s="51"/>
      <c r="B982" s="51"/>
      <c r="C982" s="51"/>
      <c r="D982" s="51"/>
      <c r="E982" s="51"/>
      <c r="F982" s="51"/>
      <c r="G982" s="51"/>
      <c r="H982" s="51"/>
      <c r="I982" s="51"/>
      <c r="J982" s="52"/>
    </row>
    <row r="983" spans="1:10" x14ac:dyDescent="0.25">
      <c r="A983" s="51"/>
      <c r="B983" s="51"/>
      <c r="C983" s="51"/>
      <c r="D983" s="51"/>
      <c r="E983" s="51"/>
      <c r="F983" s="51"/>
      <c r="G983" s="51"/>
      <c r="H983" s="51"/>
      <c r="I983" s="51"/>
      <c r="J983" s="52"/>
    </row>
    <row r="984" spans="1:10" x14ac:dyDescent="0.25">
      <c r="A984" s="51"/>
      <c r="B984" s="51"/>
      <c r="C984" s="51"/>
      <c r="D984" s="51"/>
      <c r="E984" s="51"/>
      <c r="F984" s="51"/>
      <c r="G984" s="51"/>
      <c r="H984" s="51"/>
      <c r="I984" s="51"/>
      <c r="J984" s="52"/>
    </row>
    <row r="985" spans="1:10" x14ac:dyDescent="0.25">
      <c r="A985" s="51"/>
      <c r="B985" s="51"/>
      <c r="C985" s="51"/>
      <c r="D985" s="51"/>
      <c r="E985" s="51"/>
      <c r="F985" s="51"/>
      <c r="G985" s="51"/>
      <c r="H985" s="51"/>
      <c r="I985" s="51"/>
      <c r="J985" s="52"/>
    </row>
    <row r="986" spans="1:10" x14ac:dyDescent="0.25">
      <c r="A986" s="51"/>
      <c r="B986" s="51"/>
      <c r="C986" s="51"/>
      <c r="D986" s="51"/>
      <c r="E986" s="51"/>
      <c r="F986" s="51"/>
      <c r="G986" s="51"/>
      <c r="H986" s="51"/>
      <c r="I986" s="51"/>
      <c r="J986" s="52"/>
    </row>
    <row r="987" spans="1:10" x14ac:dyDescent="0.25">
      <c r="A987" s="51"/>
      <c r="B987" s="51"/>
      <c r="C987" s="51"/>
      <c r="D987" s="51"/>
      <c r="E987" s="51"/>
      <c r="F987" s="51"/>
      <c r="G987" s="51"/>
      <c r="H987" s="51"/>
      <c r="I987" s="51"/>
      <c r="J987" s="52"/>
    </row>
    <row r="988" spans="1:10" x14ac:dyDescent="0.25">
      <c r="A988" s="51"/>
      <c r="B988" s="51"/>
      <c r="C988" s="51"/>
      <c r="D988" s="51"/>
      <c r="E988" s="51"/>
      <c r="F988" s="51"/>
      <c r="G988" s="51"/>
      <c r="H988" s="51"/>
      <c r="I988" s="51"/>
      <c r="J988" s="52"/>
    </row>
    <row r="989" spans="1:10" x14ac:dyDescent="0.25">
      <c r="A989" s="51"/>
      <c r="B989" s="51"/>
      <c r="C989" s="51"/>
      <c r="D989" s="51"/>
      <c r="E989" s="51"/>
      <c r="F989" s="51"/>
      <c r="G989" s="51"/>
      <c r="H989" s="51"/>
      <c r="I989" s="51"/>
      <c r="J989" s="52"/>
    </row>
    <row r="990" spans="1:10" x14ac:dyDescent="0.25">
      <c r="A990" s="51"/>
      <c r="B990" s="51"/>
      <c r="C990" s="51"/>
      <c r="D990" s="51"/>
      <c r="E990" s="51"/>
      <c r="F990" s="51"/>
      <c r="G990" s="51"/>
      <c r="H990" s="51"/>
      <c r="I990" s="51"/>
      <c r="J990" s="52"/>
    </row>
    <row r="991" spans="1:10" x14ac:dyDescent="0.25">
      <c r="A991" s="51"/>
      <c r="B991" s="51"/>
      <c r="C991" s="51"/>
      <c r="D991" s="51"/>
      <c r="E991" s="51"/>
      <c r="F991" s="51"/>
      <c r="G991" s="51"/>
      <c r="H991" s="51"/>
      <c r="I991" s="51"/>
      <c r="J991" s="52"/>
    </row>
    <row r="992" spans="1:10" x14ac:dyDescent="0.25">
      <c r="A992" s="51"/>
      <c r="B992" s="51"/>
      <c r="C992" s="51"/>
      <c r="D992" s="51"/>
      <c r="E992" s="51"/>
      <c r="F992" s="51"/>
      <c r="G992" s="51"/>
      <c r="H992" s="51"/>
      <c r="I992" s="51"/>
      <c r="J992" s="52"/>
    </row>
    <row r="993" spans="1:10" x14ac:dyDescent="0.25">
      <c r="A993" s="51"/>
      <c r="B993" s="51"/>
      <c r="C993" s="51"/>
      <c r="D993" s="51"/>
      <c r="E993" s="51"/>
      <c r="F993" s="51"/>
      <c r="G993" s="51"/>
      <c r="H993" s="51"/>
      <c r="I993" s="51"/>
      <c r="J993" s="52"/>
    </row>
    <row r="994" spans="1:10" x14ac:dyDescent="0.25">
      <c r="A994" s="51"/>
      <c r="B994" s="51"/>
      <c r="C994" s="51"/>
      <c r="D994" s="51"/>
      <c r="E994" s="51"/>
      <c r="F994" s="51"/>
      <c r="G994" s="51"/>
      <c r="H994" s="51"/>
      <c r="I994" s="51"/>
      <c r="J994" s="52"/>
    </row>
    <row r="995" spans="1:10" x14ac:dyDescent="0.25">
      <c r="A995" s="51"/>
      <c r="B995" s="51"/>
      <c r="C995" s="51"/>
      <c r="D995" s="51"/>
      <c r="E995" s="51"/>
      <c r="F995" s="51"/>
      <c r="G995" s="51"/>
      <c r="H995" s="51"/>
      <c r="I995" s="51"/>
      <c r="J995" s="52"/>
    </row>
    <row r="996" spans="1:10" x14ac:dyDescent="0.25">
      <c r="A996" s="51"/>
      <c r="B996" s="51"/>
      <c r="C996" s="51"/>
      <c r="D996" s="51"/>
      <c r="E996" s="51"/>
      <c r="F996" s="51"/>
      <c r="G996" s="51"/>
      <c r="H996" s="51"/>
      <c r="I996" s="51"/>
      <c r="J996" s="52"/>
    </row>
    <row r="997" spans="1:10" x14ac:dyDescent="0.25">
      <c r="A997" s="51"/>
      <c r="B997" s="51"/>
      <c r="C997" s="51"/>
      <c r="D997" s="51"/>
      <c r="E997" s="51"/>
      <c r="F997" s="51"/>
      <c r="G997" s="51"/>
      <c r="H997" s="51"/>
      <c r="I997" s="51"/>
      <c r="J997" s="52"/>
    </row>
    <row r="998" spans="1:10" x14ac:dyDescent="0.25">
      <c r="A998" s="51"/>
      <c r="B998" s="51"/>
      <c r="C998" s="51"/>
      <c r="D998" s="51"/>
      <c r="E998" s="51"/>
      <c r="F998" s="51"/>
      <c r="G998" s="51"/>
      <c r="H998" s="51"/>
      <c r="I998" s="51"/>
      <c r="J998" s="52"/>
    </row>
    <row r="999" spans="1:10" x14ac:dyDescent="0.25">
      <c r="A999" s="51"/>
      <c r="B999" s="51"/>
      <c r="C999" s="51"/>
      <c r="D999" s="51"/>
      <c r="E999" s="51"/>
      <c r="F999" s="51"/>
      <c r="G999" s="51"/>
      <c r="H999" s="51"/>
      <c r="I999" s="51"/>
      <c r="J999" s="52"/>
    </row>
    <row r="1000" spans="1:10" x14ac:dyDescent="0.25">
      <c r="A1000" s="51"/>
      <c r="B1000" s="51"/>
      <c r="C1000" s="51"/>
      <c r="D1000" s="51"/>
      <c r="E1000" s="51"/>
      <c r="F1000" s="51"/>
      <c r="G1000" s="51"/>
      <c r="H1000" s="51"/>
      <c r="I1000" s="51"/>
      <c r="J1000" s="52"/>
    </row>
    <row r="1001" spans="1:10" x14ac:dyDescent="0.25">
      <c r="A1001" s="51"/>
      <c r="B1001" s="51"/>
      <c r="C1001" s="51"/>
      <c r="D1001" s="51"/>
      <c r="E1001" s="51"/>
      <c r="F1001" s="51"/>
      <c r="G1001" s="51"/>
      <c r="H1001" s="51"/>
      <c r="I1001" s="51"/>
      <c r="J1001" s="52"/>
    </row>
    <row r="1002" spans="1:10" x14ac:dyDescent="0.25">
      <c r="A1002" s="51"/>
      <c r="B1002" s="51"/>
      <c r="C1002" s="51"/>
      <c r="D1002" s="51"/>
      <c r="E1002" s="51"/>
      <c r="F1002" s="51"/>
      <c r="G1002" s="51"/>
      <c r="H1002" s="51"/>
      <c r="I1002" s="51"/>
      <c r="J1002" s="52"/>
    </row>
    <row r="1003" spans="1:10" x14ac:dyDescent="0.25">
      <c r="A1003" s="51"/>
      <c r="B1003" s="51"/>
      <c r="C1003" s="51"/>
      <c r="D1003" s="51"/>
      <c r="E1003" s="51"/>
      <c r="F1003" s="51"/>
      <c r="G1003" s="51"/>
      <c r="H1003" s="51"/>
      <c r="I1003" s="51"/>
      <c r="J1003" s="52"/>
    </row>
    <row r="1004" spans="1:10" x14ac:dyDescent="0.25">
      <c r="A1004" s="51"/>
      <c r="B1004" s="51"/>
      <c r="C1004" s="51"/>
      <c r="D1004" s="51"/>
      <c r="E1004" s="51"/>
      <c r="F1004" s="51"/>
      <c r="G1004" s="51"/>
      <c r="H1004" s="51"/>
      <c r="I1004" s="51"/>
      <c r="J1004" s="52"/>
    </row>
    <row r="1005" spans="1:10" x14ac:dyDescent="0.25">
      <c r="A1005" s="51"/>
      <c r="B1005" s="51"/>
      <c r="C1005" s="51"/>
      <c r="D1005" s="51"/>
      <c r="E1005" s="51"/>
      <c r="F1005" s="51"/>
      <c r="G1005" s="51"/>
      <c r="H1005" s="51"/>
      <c r="I1005" s="51"/>
      <c r="J1005" s="52"/>
    </row>
    <row r="1006" spans="1:10" x14ac:dyDescent="0.25">
      <c r="A1006" s="51"/>
      <c r="B1006" s="51"/>
      <c r="C1006" s="51"/>
      <c r="D1006" s="51"/>
      <c r="E1006" s="51"/>
      <c r="F1006" s="51"/>
      <c r="G1006" s="51"/>
      <c r="H1006" s="51"/>
      <c r="I1006" s="51"/>
      <c r="J1006" s="52"/>
    </row>
    <row r="1007" spans="1:10" x14ac:dyDescent="0.25">
      <c r="A1007" s="51"/>
      <c r="B1007" s="51"/>
      <c r="C1007" s="51"/>
      <c r="D1007" s="51"/>
      <c r="E1007" s="51"/>
      <c r="F1007" s="51"/>
      <c r="G1007" s="51"/>
      <c r="H1007" s="51"/>
      <c r="I1007" s="51"/>
      <c r="J1007" s="52"/>
    </row>
    <row r="1008" spans="1:10" x14ac:dyDescent="0.25">
      <c r="A1008" s="51"/>
      <c r="B1008" s="51"/>
      <c r="C1008" s="51"/>
      <c r="D1008" s="51"/>
      <c r="E1008" s="51"/>
      <c r="F1008" s="51"/>
      <c r="G1008" s="51"/>
      <c r="H1008" s="51"/>
      <c r="I1008" s="51"/>
      <c r="J1008" s="52"/>
    </row>
    <row r="1009" spans="1:10" x14ac:dyDescent="0.25">
      <c r="A1009" s="51"/>
      <c r="B1009" s="51"/>
      <c r="C1009" s="51"/>
      <c r="D1009" s="51"/>
      <c r="E1009" s="51"/>
      <c r="F1009" s="51"/>
      <c r="G1009" s="51"/>
      <c r="H1009" s="51"/>
      <c r="I1009" s="51"/>
      <c r="J1009" s="52"/>
    </row>
    <row r="1010" spans="1:10" x14ac:dyDescent="0.25">
      <c r="A1010" s="51"/>
      <c r="B1010" s="51"/>
      <c r="C1010" s="51"/>
      <c r="D1010" s="51"/>
      <c r="E1010" s="51"/>
      <c r="F1010" s="51"/>
      <c r="G1010" s="51"/>
      <c r="H1010" s="51"/>
      <c r="I1010" s="51"/>
      <c r="J1010" s="52"/>
    </row>
    <row r="1011" spans="1:10" x14ac:dyDescent="0.25">
      <c r="A1011" s="51"/>
      <c r="B1011" s="51"/>
      <c r="C1011" s="51"/>
      <c r="D1011" s="51"/>
      <c r="E1011" s="51"/>
      <c r="F1011" s="51"/>
      <c r="G1011" s="51"/>
      <c r="H1011" s="51"/>
      <c r="I1011" s="51"/>
      <c r="J1011" s="52"/>
    </row>
    <row r="1012" spans="1:10" x14ac:dyDescent="0.25">
      <c r="A1012" s="51"/>
      <c r="B1012" s="51"/>
      <c r="C1012" s="51"/>
      <c r="D1012" s="51"/>
      <c r="E1012" s="51"/>
      <c r="F1012" s="51"/>
      <c r="G1012" s="51"/>
      <c r="H1012" s="51"/>
      <c r="I1012" s="51"/>
      <c r="J1012" s="52"/>
    </row>
    <row r="1013" spans="1:10" x14ac:dyDescent="0.25">
      <c r="A1013" s="51"/>
      <c r="B1013" s="51"/>
      <c r="C1013" s="51"/>
      <c r="D1013" s="51"/>
      <c r="E1013" s="51"/>
      <c r="F1013" s="51"/>
      <c r="G1013" s="51"/>
      <c r="H1013" s="51"/>
      <c r="I1013" s="51"/>
      <c r="J1013" s="52"/>
    </row>
    <row r="1014" spans="1:10" x14ac:dyDescent="0.25">
      <c r="A1014" s="51"/>
      <c r="B1014" s="51"/>
      <c r="C1014" s="51"/>
      <c r="D1014" s="51"/>
      <c r="E1014" s="51"/>
      <c r="F1014" s="51"/>
      <c r="G1014" s="51"/>
      <c r="H1014" s="51"/>
      <c r="I1014" s="51"/>
      <c r="J1014" s="52"/>
    </row>
    <row r="1015" spans="1:10" x14ac:dyDescent="0.25">
      <c r="A1015" s="51"/>
      <c r="B1015" s="51"/>
      <c r="C1015" s="51"/>
      <c r="D1015" s="51"/>
      <c r="E1015" s="51"/>
      <c r="F1015" s="51"/>
      <c r="G1015" s="51"/>
      <c r="H1015" s="51"/>
      <c r="I1015" s="51"/>
      <c r="J1015" s="52"/>
    </row>
    <row r="1016" spans="1:10" x14ac:dyDescent="0.25">
      <c r="A1016" s="51"/>
      <c r="B1016" s="51"/>
      <c r="C1016" s="51"/>
      <c r="D1016" s="51"/>
      <c r="E1016" s="51"/>
      <c r="F1016" s="51"/>
      <c r="G1016" s="51"/>
      <c r="H1016" s="51"/>
      <c r="I1016" s="51"/>
      <c r="J1016" s="52"/>
    </row>
    <row r="1017" spans="1:10" x14ac:dyDescent="0.25">
      <c r="A1017" s="51"/>
      <c r="B1017" s="51"/>
      <c r="C1017" s="51"/>
      <c r="D1017" s="51"/>
      <c r="E1017" s="51"/>
      <c r="F1017" s="51"/>
      <c r="G1017" s="51"/>
      <c r="H1017" s="51"/>
      <c r="I1017" s="51"/>
      <c r="J1017" s="52"/>
    </row>
    <row r="1018" spans="1:10" x14ac:dyDescent="0.25">
      <c r="A1018" s="51"/>
      <c r="B1018" s="51"/>
      <c r="C1018" s="51"/>
      <c r="D1018" s="51"/>
      <c r="E1018" s="51"/>
      <c r="F1018" s="51"/>
      <c r="G1018" s="51"/>
      <c r="H1018" s="51"/>
      <c r="I1018" s="51"/>
      <c r="J1018" s="52"/>
    </row>
    <row r="1019" spans="1:10" x14ac:dyDescent="0.25">
      <c r="A1019" s="51"/>
      <c r="B1019" s="51"/>
      <c r="C1019" s="51"/>
      <c r="D1019" s="51"/>
      <c r="E1019" s="51"/>
      <c r="F1019" s="51"/>
      <c r="G1019" s="51"/>
      <c r="H1019" s="51"/>
      <c r="I1019" s="51"/>
      <c r="J1019" s="52"/>
    </row>
    <row r="1020" spans="1:10" x14ac:dyDescent="0.25">
      <c r="A1020" s="51"/>
      <c r="B1020" s="51"/>
      <c r="C1020" s="51"/>
      <c r="D1020" s="51"/>
      <c r="E1020" s="51"/>
      <c r="F1020" s="51"/>
      <c r="G1020" s="51"/>
      <c r="H1020" s="51"/>
      <c r="I1020" s="51"/>
      <c r="J1020" s="52"/>
    </row>
    <row r="1021" spans="1:10" x14ac:dyDescent="0.25">
      <c r="A1021" s="51"/>
      <c r="B1021" s="51"/>
      <c r="C1021" s="51"/>
      <c r="D1021" s="51"/>
      <c r="E1021" s="51"/>
      <c r="F1021" s="51"/>
      <c r="G1021" s="51"/>
      <c r="H1021" s="51"/>
      <c r="I1021" s="51"/>
      <c r="J1021" s="52"/>
    </row>
    <row r="1022" spans="1:10" x14ac:dyDescent="0.25">
      <c r="A1022" s="51"/>
      <c r="B1022" s="51"/>
      <c r="C1022" s="51"/>
      <c r="D1022" s="51"/>
      <c r="E1022" s="51"/>
      <c r="F1022" s="51"/>
      <c r="G1022" s="51"/>
      <c r="H1022" s="51"/>
      <c r="I1022" s="51"/>
      <c r="J1022" s="52"/>
    </row>
    <row r="1023" spans="1:10" x14ac:dyDescent="0.25">
      <c r="A1023" s="51"/>
      <c r="B1023" s="51"/>
      <c r="C1023" s="51"/>
      <c r="D1023" s="51"/>
      <c r="E1023" s="51"/>
      <c r="F1023" s="51"/>
      <c r="G1023" s="51"/>
      <c r="H1023" s="51"/>
      <c r="I1023" s="51"/>
      <c r="J1023" s="52"/>
    </row>
    <row r="1024" spans="1:10" x14ac:dyDescent="0.25">
      <c r="A1024" s="51"/>
      <c r="B1024" s="51"/>
      <c r="C1024" s="51"/>
      <c r="D1024" s="51"/>
      <c r="E1024" s="51"/>
      <c r="F1024" s="51"/>
      <c r="G1024" s="51"/>
      <c r="H1024" s="51"/>
      <c r="I1024" s="51"/>
      <c r="J1024" s="52"/>
    </row>
    <row r="1025" spans="1:10" x14ac:dyDescent="0.25">
      <c r="A1025" s="51"/>
      <c r="B1025" s="51"/>
      <c r="C1025" s="51"/>
      <c r="D1025" s="51"/>
      <c r="E1025" s="51"/>
      <c r="F1025" s="51"/>
      <c r="G1025" s="51"/>
      <c r="H1025" s="51"/>
      <c r="I1025" s="51"/>
      <c r="J1025" s="52"/>
    </row>
    <row r="1026" spans="1:10" x14ac:dyDescent="0.25">
      <c r="A1026" s="51"/>
      <c r="B1026" s="51"/>
      <c r="C1026" s="51"/>
      <c r="D1026" s="51"/>
      <c r="E1026" s="51"/>
      <c r="F1026" s="51"/>
      <c r="G1026" s="51"/>
      <c r="H1026" s="51"/>
      <c r="I1026" s="51"/>
      <c r="J1026" s="52"/>
    </row>
    <row r="1027" spans="1:10" x14ac:dyDescent="0.25">
      <c r="A1027" s="51"/>
      <c r="B1027" s="51"/>
      <c r="C1027" s="51"/>
      <c r="D1027" s="51"/>
      <c r="E1027" s="51"/>
      <c r="F1027" s="51"/>
      <c r="G1027" s="51"/>
      <c r="H1027" s="51"/>
      <c r="I1027" s="51"/>
      <c r="J1027" s="52"/>
    </row>
    <row r="1028" spans="1:10" x14ac:dyDescent="0.25">
      <c r="A1028" s="51"/>
      <c r="B1028" s="51"/>
      <c r="C1028" s="51"/>
      <c r="D1028" s="51"/>
      <c r="E1028" s="51"/>
      <c r="F1028" s="51"/>
      <c r="G1028" s="51"/>
      <c r="H1028" s="51"/>
      <c r="I1028" s="51"/>
      <c r="J1028" s="52"/>
    </row>
    <row r="1029" spans="1:10" x14ac:dyDescent="0.25">
      <c r="A1029" s="51"/>
      <c r="B1029" s="51"/>
      <c r="C1029" s="51"/>
      <c r="D1029" s="51"/>
      <c r="E1029" s="51"/>
      <c r="F1029" s="51"/>
      <c r="G1029" s="51"/>
      <c r="H1029" s="51"/>
      <c r="I1029" s="51"/>
      <c r="J1029" s="52"/>
    </row>
    <row r="1030" spans="1:10" x14ac:dyDescent="0.25">
      <c r="A1030" s="51"/>
      <c r="B1030" s="51"/>
      <c r="C1030" s="51"/>
      <c r="D1030" s="51"/>
      <c r="E1030" s="51"/>
      <c r="F1030" s="51"/>
      <c r="G1030" s="51"/>
      <c r="H1030" s="51"/>
      <c r="I1030" s="51"/>
      <c r="J1030" s="52"/>
    </row>
    <row r="1031" spans="1:10" x14ac:dyDescent="0.25">
      <c r="A1031" s="51"/>
      <c r="B1031" s="51"/>
      <c r="C1031" s="51"/>
      <c r="D1031" s="51"/>
      <c r="E1031" s="51"/>
      <c r="F1031" s="51"/>
      <c r="G1031" s="51"/>
      <c r="H1031" s="51"/>
      <c r="I1031" s="51"/>
      <c r="J1031" s="52"/>
    </row>
    <row r="1032" spans="1:10" x14ac:dyDescent="0.25">
      <c r="A1032" s="51"/>
      <c r="B1032" s="51"/>
      <c r="C1032" s="51"/>
      <c r="D1032" s="51"/>
      <c r="E1032" s="51"/>
      <c r="F1032" s="51"/>
      <c r="G1032" s="51"/>
      <c r="H1032" s="51"/>
      <c r="I1032" s="51"/>
      <c r="J1032" s="52"/>
    </row>
    <row r="1033" spans="1:10" x14ac:dyDescent="0.25">
      <c r="A1033" s="51"/>
      <c r="B1033" s="51"/>
      <c r="C1033" s="51"/>
      <c r="D1033" s="51"/>
      <c r="E1033" s="51"/>
      <c r="F1033" s="51"/>
      <c r="G1033" s="51"/>
      <c r="H1033" s="51"/>
      <c r="I1033" s="51"/>
      <c r="J1033" s="52"/>
    </row>
    <row r="1034" spans="1:10" x14ac:dyDescent="0.25">
      <c r="A1034" s="51"/>
      <c r="B1034" s="51"/>
      <c r="C1034" s="51"/>
      <c r="D1034" s="51"/>
      <c r="E1034" s="51"/>
      <c r="F1034" s="51"/>
      <c r="G1034" s="51"/>
      <c r="H1034" s="51"/>
      <c r="I1034" s="51"/>
      <c r="J1034" s="52"/>
    </row>
    <row r="1035" spans="1:10" x14ac:dyDescent="0.25">
      <c r="A1035" s="51"/>
      <c r="B1035" s="51"/>
      <c r="C1035" s="51"/>
      <c r="D1035" s="51"/>
      <c r="E1035" s="51"/>
      <c r="F1035" s="51"/>
      <c r="G1035" s="51"/>
      <c r="H1035" s="51"/>
      <c r="I1035" s="51"/>
      <c r="J1035" s="52"/>
    </row>
  </sheetData>
  <mergeCells count="625">
    <mergeCell ref="A5:B5"/>
    <mergeCell ref="A6:B6"/>
    <mergeCell ref="A7:B7"/>
    <mergeCell ref="A9:K9"/>
    <mergeCell ref="A11:A12"/>
    <mergeCell ref="B11:B12"/>
    <mergeCell ref="C11:C12"/>
    <mergeCell ref="D11:D12"/>
    <mergeCell ref="E11:E12"/>
    <mergeCell ref="F11:F12"/>
    <mergeCell ref="A25:K25"/>
    <mergeCell ref="A26:K26"/>
    <mergeCell ref="A27:K27"/>
    <mergeCell ref="A28:K28"/>
    <mergeCell ref="A30:C30"/>
    <mergeCell ref="H30:J30"/>
    <mergeCell ref="G11:G12"/>
    <mergeCell ref="H11:H12"/>
    <mergeCell ref="I11:I12"/>
    <mergeCell ref="J11:J12"/>
    <mergeCell ref="K11:K12"/>
    <mergeCell ref="A23:J23"/>
    <mergeCell ref="F45:F46"/>
    <mergeCell ref="G45:G46"/>
    <mergeCell ref="H45:H46"/>
    <mergeCell ref="I45:I46"/>
    <mergeCell ref="J45:J46"/>
    <mergeCell ref="A53:I53"/>
    <mergeCell ref="A31:C32"/>
    <mergeCell ref="A33:C33"/>
    <mergeCell ref="A45:A46"/>
    <mergeCell ref="B45:B46"/>
    <mergeCell ref="C45:C46"/>
    <mergeCell ref="E45:E46"/>
    <mergeCell ref="H59:H60"/>
    <mergeCell ref="I59:I60"/>
    <mergeCell ref="J59:J60"/>
    <mergeCell ref="A64:I64"/>
    <mergeCell ref="A67:A68"/>
    <mergeCell ref="B67:B68"/>
    <mergeCell ref="C67:C68"/>
    <mergeCell ref="E67:E68"/>
    <mergeCell ref="F67:F68"/>
    <mergeCell ref="G67:G68"/>
    <mergeCell ref="A59:A60"/>
    <mergeCell ref="B59:B60"/>
    <mergeCell ref="C59:C60"/>
    <mergeCell ref="E59:E60"/>
    <mergeCell ref="F59:F60"/>
    <mergeCell ref="G59:G60"/>
    <mergeCell ref="H67:H68"/>
    <mergeCell ref="I67:I68"/>
    <mergeCell ref="J67:J68"/>
    <mergeCell ref="A74:I74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A85:I85"/>
    <mergeCell ref="A95:A96"/>
    <mergeCell ref="B95:B96"/>
    <mergeCell ref="C95:C96"/>
    <mergeCell ref="E95:E96"/>
    <mergeCell ref="F95:F96"/>
    <mergeCell ref="G95:G96"/>
    <mergeCell ref="H95:H96"/>
    <mergeCell ref="I95:I96"/>
    <mergeCell ref="J95:J96"/>
    <mergeCell ref="A102:I102"/>
    <mergeCell ref="A109:I109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A121:I121"/>
    <mergeCell ref="A124:A125"/>
    <mergeCell ref="B124:B125"/>
    <mergeCell ref="C124:C125"/>
    <mergeCell ref="E124:E125"/>
    <mergeCell ref="F124:F125"/>
    <mergeCell ref="G124:G125"/>
    <mergeCell ref="H124:H125"/>
    <mergeCell ref="I124:I125"/>
    <mergeCell ref="J124:J125"/>
    <mergeCell ref="A128:I128"/>
    <mergeCell ref="A134:A135"/>
    <mergeCell ref="B134:B135"/>
    <mergeCell ref="C134:C135"/>
    <mergeCell ref="E134:E135"/>
    <mergeCell ref="F134:F135"/>
    <mergeCell ref="G134:G135"/>
    <mergeCell ref="H134:H135"/>
    <mergeCell ref="I134:I135"/>
    <mergeCell ref="J134:J135"/>
    <mergeCell ref="A137:I137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J140:J141"/>
    <mergeCell ref="A143:I143"/>
    <mergeCell ref="A148:A149"/>
    <mergeCell ref="B148:B149"/>
    <mergeCell ref="C148:C149"/>
    <mergeCell ref="E148:E149"/>
    <mergeCell ref="F148:F149"/>
    <mergeCell ref="G148:G149"/>
    <mergeCell ref="H148:H149"/>
    <mergeCell ref="I148:I149"/>
    <mergeCell ref="J148:J149"/>
    <mergeCell ref="A161:I161"/>
    <mergeCell ref="A167:A168"/>
    <mergeCell ref="B167:B168"/>
    <mergeCell ref="C167:C168"/>
    <mergeCell ref="E167:E168"/>
    <mergeCell ref="F167:F168"/>
    <mergeCell ref="G167:G168"/>
    <mergeCell ref="H167:H168"/>
    <mergeCell ref="I167:I168"/>
    <mergeCell ref="J167:J168"/>
    <mergeCell ref="A172:I172"/>
    <mergeCell ref="A175:A176"/>
    <mergeCell ref="B175:B176"/>
    <mergeCell ref="C175:C176"/>
    <mergeCell ref="E175:E176"/>
    <mergeCell ref="F175:F176"/>
    <mergeCell ref="G175:G176"/>
    <mergeCell ref="H175:H176"/>
    <mergeCell ref="I175:I176"/>
    <mergeCell ref="J175:J176"/>
    <mergeCell ref="A179:I179"/>
    <mergeCell ref="A185:A186"/>
    <mergeCell ref="B185:B186"/>
    <mergeCell ref="C185:C186"/>
    <mergeCell ref="E185:E186"/>
    <mergeCell ref="F185:F186"/>
    <mergeCell ref="G185:G186"/>
    <mergeCell ref="H185:H186"/>
    <mergeCell ref="I185:I186"/>
    <mergeCell ref="J185:J186"/>
    <mergeCell ref="A193:I193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J196:J197"/>
    <mergeCell ref="A207:I207"/>
    <mergeCell ref="A216:A217"/>
    <mergeCell ref="B216:B217"/>
    <mergeCell ref="C216:C217"/>
    <mergeCell ref="E216:E217"/>
    <mergeCell ref="F216:F217"/>
    <mergeCell ref="G216:G217"/>
    <mergeCell ref="H216:H217"/>
    <mergeCell ref="I216:I217"/>
    <mergeCell ref="J216:J217"/>
    <mergeCell ref="A221:I221"/>
    <mergeCell ref="A230:A231"/>
    <mergeCell ref="B230:B231"/>
    <mergeCell ref="C230:C231"/>
    <mergeCell ref="E230:E231"/>
    <mergeCell ref="F230:F231"/>
    <mergeCell ref="G230:G231"/>
    <mergeCell ref="H230:H231"/>
    <mergeCell ref="I230:I231"/>
    <mergeCell ref="J230:J231"/>
    <mergeCell ref="A233:I233"/>
    <mergeCell ref="A236:A237"/>
    <mergeCell ref="B236:B237"/>
    <mergeCell ref="C236:C237"/>
    <mergeCell ref="E236:E237"/>
    <mergeCell ref="F236:F237"/>
    <mergeCell ref="G236:G237"/>
    <mergeCell ref="H236:H237"/>
    <mergeCell ref="I236:I237"/>
    <mergeCell ref="J236:J237"/>
    <mergeCell ref="A239:I239"/>
    <mergeCell ref="A256:A257"/>
    <mergeCell ref="B256:B257"/>
    <mergeCell ref="C256:C257"/>
    <mergeCell ref="E256:E257"/>
    <mergeCell ref="F256:F257"/>
    <mergeCell ref="G256:G257"/>
    <mergeCell ref="H256:H257"/>
    <mergeCell ref="I256:I257"/>
    <mergeCell ref="J256:J257"/>
    <mergeCell ref="A259:I259"/>
    <mergeCell ref="A268:A269"/>
    <mergeCell ref="B268:B269"/>
    <mergeCell ref="C268:C269"/>
    <mergeCell ref="E268:E269"/>
    <mergeCell ref="F268:F269"/>
    <mergeCell ref="G268:G269"/>
    <mergeCell ref="H268:H269"/>
    <mergeCell ref="I268:I269"/>
    <mergeCell ref="J268:J269"/>
    <mergeCell ref="A272:I272"/>
    <mergeCell ref="A275:A276"/>
    <mergeCell ref="B275:B276"/>
    <mergeCell ref="C275:C276"/>
    <mergeCell ref="E275:E276"/>
    <mergeCell ref="F275:F276"/>
    <mergeCell ref="G275:G276"/>
    <mergeCell ref="H275:H276"/>
    <mergeCell ref="I275:I276"/>
    <mergeCell ref="J275:J276"/>
    <mergeCell ref="A279:I279"/>
    <mergeCell ref="A282:A283"/>
    <mergeCell ref="B282:B283"/>
    <mergeCell ref="C282:C283"/>
    <mergeCell ref="E282:E283"/>
    <mergeCell ref="F282:F283"/>
    <mergeCell ref="G282:G283"/>
    <mergeCell ref="H282:H283"/>
    <mergeCell ref="I282:I283"/>
    <mergeCell ref="J282:J283"/>
    <mergeCell ref="A288:I288"/>
    <mergeCell ref="A294:A295"/>
    <mergeCell ref="B294:B295"/>
    <mergeCell ref="C294:C295"/>
    <mergeCell ref="E294:E295"/>
    <mergeCell ref="F294:F295"/>
    <mergeCell ref="G294:G295"/>
    <mergeCell ref="H294:H295"/>
    <mergeCell ref="I294:I295"/>
    <mergeCell ref="J294:J295"/>
    <mergeCell ref="A302:I302"/>
    <mergeCell ref="A306:A307"/>
    <mergeCell ref="B306:B307"/>
    <mergeCell ref="C306:C307"/>
    <mergeCell ref="E306:E307"/>
    <mergeCell ref="F306:F307"/>
    <mergeCell ref="G306:G307"/>
    <mergeCell ref="H306:H307"/>
    <mergeCell ref="I306:I307"/>
    <mergeCell ref="J306:J307"/>
    <mergeCell ref="A336:I336"/>
    <mergeCell ref="A342:A343"/>
    <mergeCell ref="B342:B343"/>
    <mergeCell ref="C342:C343"/>
    <mergeCell ref="E342:E343"/>
    <mergeCell ref="F342:F343"/>
    <mergeCell ref="G342:G343"/>
    <mergeCell ref="H342:H343"/>
    <mergeCell ref="I342:I343"/>
    <mergeCell ref="J342:J343"/>
    <mergeCell ref="A348:I348"/>
    <mergeCell ref="A351:A352"/>
    <mergeCell ref="B351:B352"/>
    <mergeCell ref="C351:C352"/>
    <mergeCell ref="E351:E352"/>
    <mergeCell ref="F351:F352"/>
    <mergeCell ref="G351:G352"/>
    <mergeCell ref="H351:H352"/>
    <mergeCell ref="I351:I352"/>
    <mergeCell ref="J351:J352"/>
    <mergeCell ref="A355:I355"/>
    <mergeCell ref="A361:A362"/>
    <mergeCell ref="B361:B362"/>
    <mergeCell ref="C361:C362"/>
    <mergeCell ref="E361:E362"/>
    <mergeCell ref="F361:F362"/>
    <mergeCell ref="G361:G362"/>
    <mergeCell ref="H361:H362"/>
    <mergeCell ref="I361:I362"/>
    <mergeCell ref="J361:J362"/>
    <mergeCell ref="A371:I371"/>
    <mergeCell ref="A374:A375"/>
    <mergeCell ref="B374:B375"/>
    <mergeCell ref="C374:C375"/>
    <mergeCell ref="E374:E375"/>
    <mergeCell ref="F374:F375"/>
    <mergeCell ref="G374:G375"/>
    <mergeCell ref="H374:H375"/>
    <mergeCell ref="I374:I375"/>
    <mergeCell ref="J374:J375"/>
    <mergeCell ref="A380:I380"/>
    <mergeCell ref="A385:A386"/>
    <mergeCell ref="B385:B386"/>
    <mergeCell ref="C385:C386"/>
    <mergeCell ref="E385:E386"/>
    <mergeCell ref="F385:F386"/>
    <mergeCell ref="G385:G386"/>
    <mergeCell ref="H385:H386"/>
    <mergeCell ref="I385:I386"/>
    <mergeCell ref="J385:J386"/>
    <mergeCell ref="A393:I393"/>
    <mergeCell ref="A408:A409"/>
    <mergeCell ref="B408:B409"/>
    <mergeCell ref="C408:C409"/>
    <mergeCell ref="E408:E409"/>
    <mergeCell ref="F408:F409"/>
    <mergeCell ref="G408:G409"/>
    <mergeCell ref="H408:H409"/>
    <mergeCell ref="I408:I409"/>
    <mergeCell ref="J408:J409"/>
    <mergeCell ref="A413:I413"/>
    <mergeCell ref="A416:A417"/>
    <mergeCell ref="B416:B417"/>
    <mergeCell ref="C416:C417"/>
    <mergeCell ref="E416:E417"/>
    <mergeCell ref="F416:F417"/>
    <mergeCell ref="G416:G417"/>
    <mergeCell ref="H416:H417"/>
    <mergeCell ref="I416:I417"/>
    <mergeCell ref="J416:J417"/>
    <mergeCell ref="A423:I423"/>
    <mergeCell ref="A428:A429"/>
    <mergeCell ref="B428:B429"/>
    <mergeCell ref="C428:C429"/>
    <mergeCell ref="E428:E429"/>
    <mergeCell ref="F428:F429"/>
    <mergeCell ref="G428:G429"/>
    <mergeCell ref="H428:H429"/>
    <mergeCell ref="I428:I429"/>
    <mergeCell ref="J428:J429"/>
    <mergeCell ref="A442:I442"/>
    <mergeCell ref="A451:A452"/>
    <mergeCell ref="B451:B452"/>
    <mergeCell ref="C451:C452"/>
    <mergeCell ref="E451:E452"/>
    <mergeCell ref="F451:F452"/>
    <mergeCell ref="G451:G452"/>
    <mergeCell ref="H451:H452"/>
    <mergeCell ref="I451:I452"/>
    <mergeCell ref="J451:J452"/>
    <mergeCell ref="A461:I461"/>
    <mergeCell ref="A466:A467"/>
    <mergeCell ref="B466:B467"/>
    <mergeCell ref="C466:C467"/>
    <mergeCell ref="E466:E467"/>
    <mergeCell ref="F466:F467"/>
    <mergeCell ref="G466:G467"/>
    <mergeCell ref="H466:H467"/>
    <mergeCell ref="I466:I467"/>
    <mergeCell ref="J466:J467"/>
    <mergeCell ref="A484:I484"/>
    <mergeCell ref="A489:A490"/>
    <mergeCell ref="B489:B490"/>
    <mergeCell ref="C489:C490"/>
    <mergeCell ref="E489:E490"/>
    <mergeCell ref="F489:F490"/>
    <mergeCell ref="G489:G490"/>
    <mergeCell ref="H489:H490"/>
    <mergeCell ref="I489:I490"/>
    <mergeCell ref="J489:J490"/>
    <mergeCell ref="A495:I495"/>
    <mergeCell ref="A501:A502"/>
    <mergeCell ref="B501:B502"/>
    <mergeCell ref="C501:C502"/>
    <mergeCell ref="E501:E502"/>
    <mergeCell ref="F501:F502"/>
    <mergeCell ref="G501:G502"/>
    <mergeCell ref="H501:H502"/>
    <mergeCell ref="I501:I502"/>
    <mergeCell ref="J501:J502"/>
    <mergeCell ref="A507:I507"/>
    <mergeCell ref="A516:A517"/>
    <mergeCell ref="B516:B517"/>
    <mergeCell ref="C516:C517"/>
    <mergeCell ref="E516:E517"/>
    <mergeCell ref="F516:F517"/>
    <mergeCell ref="G516:G517"/>
    <mergeCell ref="H516:H517"/>
    <mergeCell ref="I516:I517"/>
    <mergeCell ref="J516:J517"/>
    <mergeCell ref="A520:I520"/>
    <mergeCell ref="A528:A529"/>
    <mergeCell ref="B528:B529"/>
    <mergeCell ref="C528:C529"/>
    <mergeCell ref="E528:E529"/>
    <mergeCell ref="F528:F529"/>
    <mergeCell ref="G528:G529"/>
    <mergeCell ref="H528:H529"/>
    <mergeCell ref="I528:I529"/>
    <mergeCell ref="J528:J529"/>
    <mergeCell ref="A533:I533"/>
    <mergeCell ref="A538:A539"/>
    <mergeCell ref="B538:B539"/>
    <mergeCell ref="C538:C539"/>
    <mergeCell ref="E538:E539"/>
    <mergeCell ref="F538:F539"/>
    <mergeCell ref="G538:G539"/>
    <mergeCell ref="H538:H539"/>
    <mergeCell ref="I538:I539"/>
    <mergeCell ref="J538:J539"/>
    <mergeCell ref="A542:I542"/>
    <mergeCell ref="A548:A549"/>
    <mergeCell ref="B548:B549"/>
    <mergeCell ref="C548:C549"/>
    <mergeCell ref="E548:E549"/>
    <mergeCell ref="F548:F549"/>
    <mergeCell ref="G548:G549"/>
    <mergeCell ref="H548:H549"/>
    <mergeCell ref="I548:I549"/>
    <mergeCell ref="J548:J549"/>
    <mergeCell ref="A554:I554"/>
    <mergeCell ref="A558:A559"/>
    <mergeCell ref="B558:B559"/>
    <mergeCell ref="C558:C559"/>
    <mergeCell ref="E558:E559"/>
    <mergeCell ref="F558:F559"/>
    <mergeCell ref="G558:G559"/>
    <mergeCell ref="H558:H559"/>
    <mergeCell ref="I558:I559"/>
    <mergeCell ref="J558:J559"/>
    <mergeCell ref="A564:I564"/>
    <mergeCell ref="A568:A569"/>
    <mergeCell ref="B568:B569"/>
    <mergeCell ref="C568:C569"/>
    <mergeCell ref="E568:E569"/>
    <mergeCell ref="F568:F569"/>
    <mergeCell ref="G568:G569"/>
    <mergeCell ref="H568:H569"/>
    <mergeCell ref="I568:I569"/>
    <mergeCell ref="J568:J569"/>
    <mergeCell ref="A599:I599"/>
    <mergeCell ref="A604:A605"/>
    <mergeCell ref="B604:B605"/>
    <mergeCell ref="C604:C605"/>
    <mergeCell ref="E604:E605"/>
    <mergeCell ref="F604:F605"/>
    <mergeCell ref="G604:G605"/>
    <mergeCell ref="H604:H605"/>
    <mergeCell ref="I604:I605"/>
    <mergeCell ref="J604:J605"/>
    <mergeCell ref="A621:I621"/>
    <mergeCell ref="A626:A627"/>
    <mergeCell ref="B626:B627"/>
    <mergeCell ref="C626:C627"/>
    <mergeCell ref="E626:E627"/>
    <mergeCell ref="F626:F627"/>
    <mergeCell ref="G626:G627"/>
    <mergeCell ref="H626:H627"/>
    <mergeCell ref="I626:I627"/>
    <mergeCell ref="J626:J627"/>
    <mergeCell ref="A656:I656"/>
    <mergeCell ref="A661:A662"/>
    <mergeCell ref="B661:B662"/>
    <mergeCell ref="C661:C662"/>
    <mergeCell ref="E661:E662"/>
    <mergeCell ref="F661:F662"/>
    <mergeCell ref="G688:G689"/>
    <mergeCell ref="H688:H689"/>
    <mergeCell ref="I688:I689"/>
    <mergeCell ref="J688:J689"/>
    <mergeCell ref="A699:I699"/>
    <mergeCell ref="A708:I708"/>
    <mergeCell ref="G661:G662"/>
    <mergeCell ref="H661:H662"/>
    <mergeCell ref="I661:I662"/>
    <mergeCell ref="J661:J662"/>
    <mergeCell ref="A678:I678"/>
    <mergeCell ref="A688:A689"/>
    <mergeCell ref="B688:B689"/>
    <mergeCell ref="C688:C689"/>
    <mergeCell ref="E688:E689"/>
    <mergeCell ref="F688:F689"/>
    <mergeCell ref="H719:H720"/>
    <mergeCell ref="I719:I720"/>
    <mergeCell ref="J719:J720"/>
    <mergeCell ref="B721:F724"/>
    <mergeCell ref="A725:I725"/>
    <mergeCell ref="A728:A729"/>
    <mergeCell ref="B728:B729"/>
    <mergeCell ref="C728:C729"/>
    <mergeCell ref="E728:E729"/>
    <mergeCell ref="F728:F729"/>
    <mergeCell ref="A719:A720"/>
    <mergeCell ref="B719:B720"/>
    <mergeCell ref="C719:C720"/>
    <mergeCell ref="E719:E720"/>
    <mergeCell ref="F719:F720"/>
    <mergeCell ref="G719:G720"/>
    <mergeCell ref="G728:G729"/>
    <mergeCell ref="H728:H729"/>
    <mergeCell ref="I728:I729"/>
    <mergeCell ref="J728:J729"/>
    <mergeCell ref="A740:I740"/>
    <mergeCell ref="A743:A744"/>
    <mergeCell ref="B743:B744"/>
    <mergeCell ref="C743:C744"/>
    <mergeCell ref="E743:E744"/>
    <mergeCell ref="F743:F744"/>
    <mergeCell ref="G743:G744"/>
    <mergeCell ref="H743:H744"/>
    <mergeCell ref="I743:I744"/>
    <mergeCell ref="J743:J744"/>
    <mergeCell ref="A756:I756"/>
    <mergeCell ref="A761:A762"/>
    <mergeCell ref="B761:B762"/>
    <mergeCell ref="C761:C762"/>
    <mergeCell ref="E761:E762"/>
    <mergeCell ref="F761:F762"/>
    <mergeCell ref="G761:G762"/>
    <mergeCell ref="H761:H762"/>
    <mergeCell ref="I761:I762"/>
    <mergeCell ref="J761:J762"/>
    <mergeCell ref="A777:I777"/>
    <mergeCell ref="A782:A783"/>
    <mergeCell ref="B782:B783"/>
    <mergeCell ref="C782:C783"/>
    <mergeCell ref="E782:E783"/>
    <mergeCell ref="F782:F783"/>
    <mergeCell ref="G782:G783"/>
    <mergeCell ref="H782:H783"/>
    <mergeCell ref="I782:I783"/>
    <mergeCell ref="J782:J783"/>
    <mergeCell ref="A791:I791"/>
    <mergeCell ref="A796:A797"/>
    <mergeCell ref="B796:B797"/>
    <mergeCell ref="C796:C797"/>
    <mergeCell ref="E796:E797"/>
    <mergeCell ref="F796:F797"/>
    <mergeCell ref="G796:G797"/>
    <mergeCell ref="H796:H797"/>
    <mergeCell ref="I796:I797"/>
    <mergeCell ref="J796:J797"/>
    <mergeCell ref="A805:I805"/>
    <mergeCell ref="A811:A812"/>
    <mergeCell ref="B811:B812"/>
    <mergeCell ref="C811:C812"/>
    <mergeCell ref="E811:E812"/>
    <mergeCell ref="F811:F812"/>
    <mergeCell ref="G811:G812"/>
    <mergeCell ref="H811:H812"/>
    <mergeCell ref="I811:I812"/>
    <mergeCell ref="J811:J812"/>
    <mergeCell ref="A816:I816"/>
    <mergeCell ref="A819:A820"/>
    <mergeCell ref="B819:B820"/>
    <mergeCell ref="C819:C820"/>
    <mergeCell ref="E819:E820"/>
    <mergeCell ref="F819:F820"/>
    <mergeCell ref="G819:G820"/>
    <mergeCell ref="H819:H820"/>
    <mergeCell ref="I819:I820"/>
    <mergeCell ref="J819:J820"/>
    <mergeCell ref="A828:I828"/>
    <mergeCell ref="A834:A835"/>
    <mergeCell ref="B834:B835"/>
    <mergeCell ref="C834:C835"/>
    <mergeCell ref="E834:E835"/>
    <mergeCell ref="F834:F835"/>
    <mergeCell ref="G834:G835"/>
    <mergeCell ref="H834:H835"/>
    <mergeCell ref="I834:I835"/>
    <mergeCell ref="J834:J835"/>
    <mergeCell ref="A839:I839"/>
    <mergeCell ref="A842:A843"/>
    <mergeCell ref="B842:B843"/>
    <mergeCell ref="C842:C843"/>
    <mergeCell ref="E842:E843"/>
    <mergeCell ref="F842:F843"/>
    <mergeCell ref="G842:G843"/>
    <mergeCell ref="H842:H843"/>
    <mergeCell ref="I842:I843"/>
    <mergeCell ref="J842:J843"/>
    <mergeCell ref="A849:I849"/>
    <mergeCell ref="A857:A858"/>
    <mergeCell ref="B857:B858"/>
    <mergeCell ref="C857:C858"/>
    <mergeCell ref="E857:E858"/>
    <mergeCell ref="F857:F858"/>
    <mergeCell ref="G857:G858"/>
    <mergeCell ref="H857:H858"/>
    <mergeCell ref="I857:I858"/>
    <mergeCell ref="J857:J858"/>
    <mergeCell ref="A871:I871"/>
    <mergeCell ref="A877:A878"/>
    <mergeCell ref="B877:B878"/>
    <mergeCell ref="C877:C878"/>
    <mergeCell ref="E877:E878"/>
    <mergeCell ref="F877:F878"/>
    <mergeCell ref="G877:G878"/>
    <mergeCell ref="H877:H878"/>
    <mergeCell ref="I877:I878"/>
    <mergeCell ref="J877:J878"/>
    <mergeCell ref="A884:I884"/>
    <mergeCell ref="A887:A888"/>
    <mergeCell ref="B887:B888"/>
    <mergeCell ref="C887:C888"/>
    <mergeCell ref="E887:E888"/>
    <mergeCell ref="F887:F888"/>
    <mergeCell ref="G887:G888"/>
    <mergeCell ref="H887:H888"/>
    <mergeCell ref="I887:I888"/>
    <mergeCell ref="J887:J888"/>
    <mergeCell ref="A891:I891"/>
    <mergeCell ref="A894:A895"/>
    <mergeCell ref="B894:B895"/>
    <mergeCell ref="C894:C895"/>
    <mergeCell ref="E894:E895"/>
    <mergeCell ref="F894:F895"/>
    <mergeCell ref="I905:I906"/>
    <mergeCell ref="J905:J906"/>
    <mergeCell ref="A912:I912"/>
    <mergeCell ref="G894:G895"/>
    <mergeCell ref="H894:H895"/>
    <mergeCell ref="I894:I895"/>
    <mergeCell ref="J894:J895"/>
    <mergeCell ref="A900:I900"/>
    <mergeCell ref="A905:A906"/>
    <mergeCell ref="C905:C906"/>
    <mergeCell ref="F905:F906"/>
    <mergeCell ref="G905:G906"/>
    <mergeCell ref="H905:H906"/>
  </mergeCells>
  <conditionalFormatting sqref="H598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Exp.RUP con</vt:lpstr>
      <vt:lpstr>Exp.RUP sin</vt:lpstr>
      <vt:lpstr>Cap Tec</vt:lpstr>
      <vt:lpstr>Cont en Ejec</vt:lpstr>
      <vt:lpstr>'Cap Tec'!Área_de_impresión</vt:lpstr>
      <vt:lpstr>'Cont en Ejec'!Área_de_impresión</vt:lpstr>
      <vt:lpstr>'Exp.RUP sin'!Área_de_impresión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Lina Marcela Davila Estrada</cp:lastModifiedBy>
  <cp:lastPrinted>2019-02-26T16:49:14Z</cp:lastPrinted>
  <dcterms:created xsi:type="dcterms:W3CDTF">2015-01-23T18:57:03Z</dcterms:created>
  <dcterms:modified xsi:type="dcterms:W3CDTF">2019-09-10T20:57:30Z</dcterms:modified>
</cp:coreProperties>
</file>